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9425" windowHeight="10425"/>
  </bookViews>
  <sheets>
    <sheet name="Sheet1" sheetId="10" r:id="rId1"/>
  </sheets>
  <calcPr calcId="191029"/>
</workbook>
</file>

<file path=xl/calcChain.xml><?xml version="1.0" encoding="utf-8"?>
<calcChain xmlns="http://schemas.openxmlformats.org/spreadsheetml/2006/main">
  <c r="F83" i="10" l="1"/>
  <c r="F82" i="10"/>
  <c r="F66" i="10"/>
  <c r="F30" i="10"/>
  <c r="F62" i="10"/>
  <c r="F59" i="10"/>
  <c r="F64" i="10"/>
  <c r="F49" i="10"/>
  <c r="F47" i="10"/>
  <c r="F46" i="10"/>
  <c r="F45" i="10"/>
  <c r="F39" i="10"/>
  <c r="F38" i="10"/>
  <c r="F36" i="10"/>
  <c r="F35" i="10"/>
  <c r="F27" i="10"/>
  <c r="F26" i="10"/>
  <c r="F24" i="10"/>
  <c r="F20" i="10"/>
  <c r="F19" i="10"/>
  <c r="F18" i="10"/>
  <c r="F17" i="10"/>
  <c r="F15" i="10"/>
  <c r="F14" i="10"/>
  <c r="F8" i="10"/>
  <c r="F6" i="10"/>
  <c r="F5" i="10"/>
  <c r="F4" i="10"/>
  <c r="F3" i="10"/>
  <c r="J32" i="10"/>
</calcChain>
</file>

<file path=xl/sharedStrings.xml><?xml version="1.0" encoding="utf-8"?>
<sst xmlns="http://schemas.openxmlformats.org/spreadsheetml/2006/main" count="260" uniqueCount="190">
  <si>
    <t xml:space="preserve">Picture </t>
  </si>
  <si>
    <t xml:space="preserve">UPC# </t>
  </si>
  <si>
    <t xml:space="preserve"> Case Pack </t>
  </si>
  <si>
    <t xml:space="preserve">Description </t>
  </si>
  <si>
    <t>Item#</t>
  </si>
  <si>
    <t>Available Cases</t>
  </si>
  <si>
    <t>Date</t>
  </si>
  <si>
    <t>Coded</t>
  </si>
  <si>
    <t>cloded</t>
  </si>
  <si>
    <t>010994-001914</t>
  </si>
  <si>
    <t>B4Y Peppermint Castile Soap, Daily Body Wash, Face Wash &amp; Shampoo. 32oz</t>
  </si>
  <si>
    <t>011822-614702</t>
  </si>
  <si>
    <t>870223-002460</t>
  </si>
  <si>
    <t>067153-948368</t>
  </si>
  <si>
    <t>POV Shea Butter Body Wash. Net Wt. 18oz</t>
  </si>
  <si>
    <t>Equate Antibacterial Foaming Hand Soap 32oz.</t>
  </si>
  <si>
    <t>681131-050975</t>
  </si>
  <si>
    <t>870223-002422</t>
  </si>
  <si>
    <t>870223-001968</t>
  </si>
  <si>
    <t xml:space="preserve">Daily Defence Deep Pomegranate &amp; Vitamin E. Net Wt. 10oz </t>
  </si>
  <si>
    <t>POV Moisturizing Lotion. Net Wt. 12oz</t>
  </si>
  <si>
    <t>067153-948993</t>
  </si>
  <si>
    <t>POV Baby Moisturizing Lotion Fragrance Free. 15oz</t>
  </si>
  <si>
    <t>067153-949105</t>
  </si>
  <si>
    <t>842379-151248</t>
  </si>
  <si>
    <t>Solmo Bubble Bath Kiwi Melon Scent. Net Wt. 32oz</t>
  </si>
  <si>
    <t>870223-024813</t>
  </si>
  <si>
    <t>Salon Selectives Thermal Curling Brush.</t>
  </si>
  <si>
    <t>Equate Beauty Acne Foaming Cleanser. Net Wt. 5.5oz</t>
  </si>
  <si>
    <t>681131-169455</t>
  </si>
  <si>
    <t>2/6</t>
  </si>
  <si>
    <t>Daylogic Invigorating Foaming Face Scrub. Cool Cleansing Foam. 4.2oz</t>
  </si>
  <si>
    <t xml:space="preserve">   011822-618496</t>
  </si>
  <si>
    <t>POV Deeply Moisturizing Body Wash. 24oz</t>
  </si>
  <si>
    <t>067153-948177</t>
  </si>
  <si>
    <t>POV Sensitive Skin Body Wash. 24oz</t>
  </si>
  <si>
    <t>067153-978184</t>
  </si>
  <si>
    <t>Equate Total Moisturizing Body Wash. 700ml</t>
  </si>
  <si>
    <t>067153-921934</t>
  </si>
  <si>
    <t>Daylogic 2 in 1 Dandruff Shampoo &amp; Conditioner. Classic Clean. Net Wt. 14.2oz</t>
  </si>
  <si>
    <t>Equate Original Liquid Hand Soap. 56oz</t>
  </si>
  <si>
    <t>681131-052054</t>
  </si>
  <si>
    <t>Salon Selectives Moisture Renewal Shampoo. Net Wt. 40oz</t>
  </si>
  <si>
    <t>870223-025292</t>
  </si>
  <si>
    <t>Equate Value Size Deep Moisturizing Body Wash. Net Wt. 34oz.</t>
  </si>
  <si>
    <t>68131-050029</t>
  </si>
  <si>
    <t>Equate Beauty Intense Therapy Lotion. Net Wt. 16.9oz</t>
  </si>
  <si>
    <t>68113-130691</t>
  </si>
  <si>
    <t xml:space="preserve">POV Intensively Smoothing Body Lotion. 16.9oz </t>
  </si>
  <si>
    <t>067153-948986</t>
  </si>
  <si>
    <t>Equate Beauty Value Size Sensitive Skin Body Wash. Net Wt. 34oz</t>
  </si>
  <si>
    <t>681131-052481</t>
  </si>
  <si>
    <t>Equate Sleep Time Bath. Net. Wt. 444ml</t>
  </si>
  <si>
    <t>628915-640991</t>
  </si>
  <si>
    <t>Equate Body Milk Lotion. Net Wt. 625ml</t>
  </si>
  <si>
    <t>628915-641103</t>
  </si>
  <si>
    <t>Equate Everday Clean Gentle Dandruff Shampoo. Net Wt. 33.8oz</t>
  </si>
  <si>
    <t>681131-068727</t>
  </si>
  <si>
    <t>coded</t>
  </si>
  <si>
    <t>Salon Selectives Miracle Hair Mask Treatment. 4oz</t>
  </si>
  <si>
    <t>870223-023014</t>
  </si>
  <si>
    <t>870223-023083</t>
  </si>
  <si>
    <t>Equate Exfoliating Body Wash. Net Wt. 710ml</t>
  </si>
  <si>
    <t>067153-94006</t>
  </si>
  <si>
    <t>Daily Defense Curl Control Sulfate free. Shea Butter. Net Wt. 5 oz</t>
  </si>
  <si>
    <t>Daily Defense Split End Defense Deep Conditioner Sulfate free. Net. Wt. 5oz</t>
  </si>
  <si>
    <t>870223-029719</t>
  </si>
  <si>
    <t>Daily Defense Men Armani Code 3 in 1 Shampoo, Conditioner, Body Wash. Net Wt. 28oz.</t>
  </si>
  <si>
    <t>870223-025698</t>
  </si>
  <si>
    <t>Salon Selectives Argan Oil from Morocco. Color Safe Moisturizing Shampoo. Net Wt. 12oz</t>
  </si>
  <si>
    <t>870223-028804</t>
  </si>
  <si>
    <t>Daily Defense Repairing Olive Oil Shampoo Enriched with Avocado Extract. Net Wt. 16oz</t>
  </si>
  <si>
    <t>870223-002286</t>
  </si>
  <si>
    <t>68+63</t>
  </si>
  <si>
    <t>Daily Defense Repairing Aloe Vera Shampoo 32oz</t>
  </si>
  <si>
    <t>Daily Defense Ocean Minerals Body Wash 22oz.</t>
  </si>
  <si>
    <t xml:space="preserve"> </t>
  </si>
  <si>
    <t>Equate Hair and Body Wash 2 in 1, 19oz 532ml</t>
  </si>
  <si>
    <t>628915-167245</t>
  </si>
  <si>
    <t>CVS Blade for Men 2 in 1 Formula Hair &amp; Body Wash. 18oz.</t>
  </si>
  <si>
    <t>050428-382936</t>
  </si>
  <si>
    <t>POV Baby Moisturizing Lotion Fragrance Free. 18oz</t>
  </si>
  <si>
    <t>067153-94908</t>
  </si>
  <si>
    <t>Shopko Everyday Clean Dandruff Shampoo. Pyrithione Zinc. 23.7oz</t>
  </si>
  <si>
    <t>010994-000160</t>
  </si>
  <si>
    <t>Shopko daily Moisturizing Lotion Dimethicone Skin Protectant. 18oz.</t>
  </si>
  <si>
    <t>010994-000238</t>
  </si>
  <si>
    <t>Nutrius Invigorating Cleanser With grapefruit Extract, Ginseng &amp; Vitamins C &amp; E. 8.1oz</t>
  </si>
  <si>
    <t>067153-949365</t>
  </si>
  <si>
    <t>POV Baby Skin Relief Body Wash. 12oz</t>
  </si>
  <si>
    <t>067153-949099</t>
  </si>
  <si>
    <t>067153-949013</t>
  </si>
  <si>
    <t xml:space="preserve">POV Cocoa Butter Body Lotion. 24.5oz </t>
  </si>
  <si>
    <t>POV Extra Stength Body Lotion. 24.5oz.</t>
  </si>
  <si>
    <t>067153-949037</t>
  </si>
  <si>
    <t>POV Men's Body Wash 18oz</t>
  </si>
  <si>
    <t>067153-948313</t>
  </si>
  <si>
    <t>870929-002139</t>
  </si>
  <si>
    <t>Spa Haus Mind and Body Legend Body Wash for Men. 16oz</t>
  </si>
  <si>
    <t>870929-008889</t>
  </si>
  <si>
    <t>Glam Garden Body Wash Savon Corporel. 32oz</t>
  </si>
  <si>
    <t>Wellskin Glaxal Base Moisturizing Cream. Relief for Sensitive Skin. Net Wt. 100g</t>
  </si>
  <si>
    <t>365197-323012</t>
  </si>
  <si>
    <t>Wellskin Glaxal Base moisturizing cream. 50g</t>
  </si>
  <si>
    <t>365197-323500</t>
  </si>
  <si>
    <t>POV Peppermint Castille Liquid Soap. 32oz</t>
  </si>
  <si>
    <t>067153-948436</t>
  </si>
  <si>
    <t>CVS Intense relief Moisturizing hand Cream with natural colloidal oatmeal. Net wt. 3.5oz</t>
  </si>
  <si>
    <t>050428-475850</t>
  </si>
  <si>
    <t>POV Score 10 Leave in Conditioner. 4oz</t>
  </si>
  <si>
    <t>067153-948825</t>
  </si>
  <si>
    <t>067153-948351</t>
  </si>
  <si>
    <t>POV Moisturizing Body Wash With Oatmeal. 12oz</t>
  </si>
  <si>
    <t>067153-949068</t>
  </si>
  <si>
    <t>POV Everday Body Lotion 8oz</t>
  </si>
  <si>
    <t>POV Fresh Aloe Lotion 24.5oz</t>
  </si>
  <si>
    <t>067153-949051</t>
  </si>
  <si>
    <t>Beauty 360 Skin Soothing Body Wash 18oz</t>
  </si>
  <si>
    <t>050428-341780</t>
  </si>
  <si>
    <t>POV Mens Refreshing Body Wash. 33.8oz</t>
  </si>
  <si>
    <t>POV Baby Wash Hair and Body. 18oz</t>
  </si>
  <si>
    <t>067153-949075</t>
  </si>
  <si>
    <t>681131-130578</t>
  </si>
  <si>
    <t>Equate Everday Clean Gentle Dandruff Shampoo and Conditioner With Pyrithione Zinc. Net Wt. 13.5oz</t>
  </si>
  <si>
    <t>Shopko Beauty green Apple 2 in 1 Dandruff shampoo and conditioner 23.7oz</t>
  </si>
  <si>
    <t>010994-00017</t>
  </si>
  <si>
    <t>SPA HAUS Mind and Body Naturally, therapeutic Keratin Oil Conditioner. 14oz.</t>
  </si>
  <si>
    <t>870929-004164</t>
  </si>
  <si>
    <t>SPA HAUS Mind and Body Naturally, moisturizing teatree mint Shampoo. 14oz.</t>
  </si>
  <si>
    <t>870929-002160</t>
  </si>
  <si>
    <t xml:space="preserve">Shopko Beauty Ultra Restoring Lotion With Aloe. 14oz </t>
  </si>
  <si>
    <t>010994-000245</t>
  </si>
  <si>
    <t>010994-00022</t>
  </si>
  <si>
    <t>010994-00021</t>
  </si>
  <si>
    <t>Shopko Beauty Moisture Rich Shampoo for dry, damaged hair. 28oz</t>
  </si>
  <si>
    <t>Shopko Beauty Moisture Rich Conditioner with vitamin E. for dry, damaged hair. 28oz</t>
  </si>
  <si>
    <t>067153-948238</t>
  </si>
  <si>
    <t>POV Moisturizing Body Wash With shea butter. 23.6oz</t>
  </si>
  <si>
    <t>041520-865380</t>
  </si>
  <si>
    <t>CareOne Styling Gel. 16oz</t>
  </si>
  <si>
    <t>010994-00020</t>
  </si>
  <si>
    <t>Shopko Beauty Maximum Strength Medicated Dandruff Shampoo. 11oz</t>
  </si>
  <si>
    <t>010994-00025</t>
  </si>
  <si>
    <t>Shopko Beauty Invigorating Clanser Facial wash. 8.1oz</t>
  </si>
  <si>
    <t>607766-99004</t>
  </si>
  <si>
    <t>Member's Selection Fragrance free Daily Moisturizing Lotion. 24oz</t>
  </si>
  <si>
    <t>Daylogic 2 in 1 Dandruff Shampoo and Conditioner. 23.1oz</t>
  </si>
  <si>
    <t>11822-88802</t>
  </si>
  <si>
    <t>67153-94822</t>
  </si>
  <si>
    <t>Equate Aloe Vera Body Wash. Net Wt. 1 Litter</t>
  </si>
  <si>
    <t>681131-64114</t>
  </si>
  <si>
    <t>POV Moisturizing Body Wash with Sea Butter. 33.8oz</t>
  </si>
  <si>
    <t>POV Rain Shower Gel 16oz.</t>
  </si>
  <si>
    <t>067153-948344</t>
  </si>
  <si>
    <t>SILKIENCE BODY CARE Cremay Rich &amp; Creamy Body Wash Gentle &amp; Free. 16oz.</t>
  </si>
  <si>
    <t>870929-003815</t>
  </si>
  <si>
    <t>SILKIENCE BODY CARE Cremay Body Wash, Moisturizing with Shea Butter 16oz.</t>
  </si>
  <si>
    <t>870929-002238</t>
  </si>
  <si>
    <t xml:space="preserve">Inspire Premium Moisturizing Body Wash Fresh Water. 18oz </t>
  </si>
  <si>
    <t>870929-005406</t>
  </si>
  <si>
    <t>SILKIENCE SPA HAUS Mind and Body, Body Wash for Men Mountain Fresh. 16oz.</t>
  </si>
  <si>
    <t>870929-003808</t>
  </si>
  <si>
    <t>SILKIENCE Hair Care Moisturizing Shampoo daily moisture renewal formula. 20 oz</t>
  </si>
  <si>
    <t>870929-003167</t>
  </si>
  <si>
    <t>SILKIENCE SPA HAUS Mind and Body, Falconridge Body Wash for Men. 16oz.</t>
  </si>
  <si>
    <t>870929-00379</t>
  </si>
  <si>
    <t>SILKIENCE SPA HAUS Mind and Body, Stormy Seas Body Wash for Men. 16oz.</t>
  </si>
  <si>
    <t>870929-003778</t>
  </si>
  <si>
    <t>SILKIENCE BATH AND SHOWER.   Moisturizing Body Wash With Sea Butter and Provitamin B5. 16oz</t>
  </si>
  <si>
    <t>870929-003228</t>
  </si>
  <si>
    <t>SPA HAUS Mind and Body Naturally, hair therapy Keratin Oil Shampoo. 14oz.</t>
  </si>
  <si>
    <t>870929-00428</t>
  </si>
  <si>
    <t>SPA HAUS Mind and Body Naturally, moisturizing teatree mint Conditioner. 14oz.</t>
  </si>
  <si>
    <t>870929-004188</t>
  </si>
  <si>
    <t>Shopko Care Ice Mint Mouthwash. 1.5Litter.</t>
  </si>
  <si>
    <t>010994-00189</t>
  </si>
  <si>
    <t>Shopko Care Alcohol Free Multi Action Mouthwash. 32oz</t>
  </si>
  <si>
    <t>010994-00190</t>
  </si>
  <si>
    <t>011822-554862</t>
  </si>
  <si>
    <t>RiteAid Renewal acne body scrub clear. 8.5oz</t>
  </si>
  <si>
    <t>870929-000249</t>
  </si>
  <si>
    <t>Silkience Ovation hand Soap Refreshing Mojito. 14oz</t>
  </si>
  <si>
    <t>870929-002899</t>
  </si>
  <si>
    <t>Silkience Spa Haus Cherry Blossom Body Mist. 8oz</t>
  </si>
  <si>
    <t>Total Qty</t>
  </si>
  <si>
    <t>sold</t>
  </si>
  <si>
    <t>2100</t>
  </si>
  <si>
    <t>624</t>
  </si>
  <si>
    <t>3168</t>
  </si>
  <si>
    <t>11844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</si>
</sst>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indexed="20"/>
      <name val="Calibri"/>
      <family val="2"/>
    </font>
    <font>
      <sz val="11"/>
      <color rgb="FF9C000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23">
    <xf numFmtId="0" fontId="0" fillId="0" borderId="0" xfId="0"/>
    <xf numFmtId="0" fontId="0" fillId="0" borderId="1" xfId="0" applyFont="1" applyBorder="1"/>
    <xf numFmtId="0" fontId="0" fillId="0" borderId="1" xfId="0" applyBorder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quotePrefix="1" applyFont="1" applyBorder="1" applyAlignment="1">
      <alignment horizontal="center" vertical="center"/>
    </xf>
    <xf numFmtId="17" fontId="0" fillId="0" borderId="1" xfId="0" applyNumberFormat="1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 wrapText="1"/>
    </xf>
    <xf numFmtId="0" fontId="1" fillId="2" borderId="1" xfId="1" applyFont="1" applyBorder="1" applyAlignment="1">
      <alignment horizontal="center" vertical="center"/>
    </xf>
    <xf numFmtId="0" fontId="1" fillId="2" borderId="1" xfId="1" applyFont="1" applyBorder="1" applyAlignment="1">
      <alignment horizontal="center" vertical="center" wrapText="1"/>
    </xf>
    <xf numFmtId="14" fontId="0" fillId="0" borderId="1" xfId="0" quotePrefix="1" applyNumberFormat="1" applyBorder="1" applyAlignment="1">
      <alignment horizontal="center" vertical="center" wrapText="1"/>
    </xf>
    <xf numFmtId="14" fontId="0" fillId="0" borderId="1" xfId="0" quotePrefix="1" applyNumberFormat="1" applyFont="1" applyBorder="1" applyAlignment="1">
      <alignment horizontal="center" vertical="center"/>
    </xf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" fontId="0" fillId="0" borderId="0" xfId="0" applyNumberFormat="1" applyBorder="1" applyAlignment="1">
      <alignment horizontal="center" vertical="center" wrapText="1"/>
    </xf>
    <xf numFmtId="17" fontId="0" fillId="0" borderId="1" xfId="0" quotePrefix="1" applyNumberFormat="1" applyBorder="1" applyAlignment="1">
      <alignment horizontal="center" vertical="center" wrapText="1"/>
    </xf>
    <xf numFmtId="17" fontId="0" fillId="0" borderId="1" xfId="0" quotePrefix="1" applyNumberFormat="1" applyFont="1" applyBorder="1" applyAlignment="1">
      <alignment horizontal="center" vertical="center" wrapText="1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57150</xdr:rowOff>
    </xdr:from>
    <xdr:to>
      <xdr:col>0</xdr:col>
      <xdr:colOff>1619250</xdr:colOff>
      <xdr:row>1</xdr:row>
      <xdr:rowOff>2152650</xdr:rowOff>
    </xdr:to>
    <xdr:pic>
      <xdr:nvPicPr>
        <xdr:cNvPr id="1025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514350"/>
          <a:ext cx="1571625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</xdr:row>
      <xdr:rowOff>47625</xdr:rowOff>
    </xdr:from>
    <xdr:to>
      <xdr:col>0</xdr:col>
      <xdr:colOff>1609725</xdr:colOff>
      <xdr:row>3</xdr:row>
      <xdr:rowOff>2143125</xdr:rowOff>
    </xdr:to>
    <xdr:pic>
      <xdr:nvPicPr>
        <xdr:cNvPr id="1026" name="Picture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4943475"/>
          <a:ext cx="1571625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4</xdr:row>
      <xdr:rowOff>57150</xdr:rowOff>
    </xdr:from>
    <xdr:to>
      <xdr:col>0</xdr:col>
      <xdr:colOff>1638300</xdr:colOff>
      <xdr:row>4</xdr:row>
      <xdr:rowOff>2152650</xdr:rowOff>
    </xdr:to>
    <xdr:pic>
      <xdr:nvPicPr>
        <xdr:cNvPr id="1027" name="Picture 10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7172325"/>
          <a:ext cx="1571625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6</xdr:row>
      <xdr:rowOff>38100</xdr:rowOff>
    </xdr:from>
    <xdr:to>
      <xdr:col>0</xdr:col>
      <xdr:colOff>1638300</xdr:colOff>
      <xdr:row>6</xdr:row>
      <xdr:rowOff>2133600</xdr:rowOff>
    </xdr:to>
    <xdr:pic>
      <xdr:nvPicPr>
        <xdr:cNvPr id="1028" name="Picture 1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150" y="11591925"/>
          <a:ext cx="1581150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7</xdr:row>
      <xdr:rowOff>47625</xdr:rowOff>
    </xdr:from>
    <xdr:to>
      <xdr:col>0</xdr:col>
      <xdr:colOff>1638300</xdr:colOff>
      <xdr:row>7</xdr:row>
      <xdr:rowOff>2143125</xdr:rowOff>
    </xdr:to>
    <xdr:pic>
      <xdr:nvPicPr>
        <xdr:cNvPr id="1029" name="Picture 2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6675" y="13820775"/>
          <a:ext cx="1571625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5</xdr:row>
      <xdr:rowOff>19050</xdr:rowOff>
    </xdr:from>
    <xdr:to>
      <xdr:col>0</xdr:col>
      <xdr:colOff>1647825</xdr:colOff>
      <xdr:row>5</xdr:row>
      <xdr:rowOff>2152650</xdr:rowOff>
    </xdr:to>
    <xdr:pic>
      <xdr:nvPicPr>
        <xdr:cNvPr id="1030" name="Picture 3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7625" y="9353550"/>
          <a:ext cx="1600200" cy="213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8</xdr:row>
      <xdr:rowOff>47625</xdr:rowOff>
    </xdr:from>
    <xdr:to>
      <xdr:col>0</xdr:col>
      <xdr:colOff>1666875</xdr:colOff>
      <xdr:row>8</xdr:row>
      <xdr:rowOff>2171700</xdr:rowOff>
    </xdr:to>
    <xdr:pic>
      <xdr:nvPicPr>
        <xdr:cNvPr id="1031" name="Picture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6200" y="16040100"/>
          <a:ext cx="1590675" cy="212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9</xdr:row>
      <xdr:rowOff>47625</xdr:rowOff>
    </xdr:from>
    <xdr:to>
      <xdr:col>0</xdr:col>
      <xdr:colOff>1638300</xdr:colOff>
      <xdr:row>9</xdr:row>
      <xdr:rowOff>2162175</xdr:rowOff>
    </xdr:to>
    <xdr:pic>
      <xdr:nvPicPr>
        <xdr:cNvPr id="1032" name="Picture 15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7625" y="18259425"/>
          <a:ext cx="1590675" cy="211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10</xdr:row>
      <xdr:rowOff>57150</xdr:rowOff>
    </xdr:from>
    <xdr:to>
      <xdr:col>0</xdr:col>
      <xdr:colOff>1638300</xdr:colOff>
      <xdr:row>10</xdr:row>
      <xdr:rowOff>2181225</xdr:rowOff>
    </xdr:to>
    <xdr:pic>
      <xdr:nvPicPr>
        <xdr:cNvPr id="1033" name="Picture 1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7625" y="20488275"/>
          <a:ext cx="1590675" cy="212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12</xdr:row>
      <xdr:rowOff>57150</xdr:rowOff>
    </xdr:from>
    <xdr:to>
      <xdr:col>0</xdr:col>
      <xdr:colOff>1628775</xdr:colOff>
      <xdr:row>12</xdr:row>
      <xdr:rowOff>2171700</xdr:rowOff>
    </xdr:to>
    <xdr:pic>
      <xdr:nvPicPr>
        <xdr:cNvPr id="1034" name="Picture 22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7625" y="24926925"/>
          <a:ext cx="1581150" cy="211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11</xdr:row>
      <xdr:rowOff>28575</xdr:rowOff>
    </xdr:from>
    <xdr:to>
      <xdr:col>0</xdr:col>
      <xdr:colOff>1657350</xdr:colOff>
      <xdr:row>11</xdr:row>
      <xdr:rowOff>2143125</xdr:rowOff>
    </xdr:to>
    <xdr:pic>
      <xdr:nvPicPr>
        <xdr:cNvPr id="1035" name="Picture 26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6675" y="22679025"/>
          <a:ext cx="1590675" cy="211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13</xdr:row>
      <xdr:rowOff>85725</xdr:rowOff>
    </xdr:from>
    <xdr:to>
      <xdr:col>0</xdr:col>
      <xdr:colOff>1600200</xdr:colOff>
      <xdr:row>13</xdr:row>
      <xdr:rowOff>2085975</xdr:rowOff>
    </xdr:to>
    <xdr:pic>
      <xdr:nvPicPr>
        <xdr:cNvPr id="1036" name="Picture 28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95250" y="27174825"/>
          <a:ext cx="1504950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14</xdr:row>
      <xdr:rowOff>38100</xdr:rowOff>
    </xdr:from>
    <xdr:to>
      <xdr:col>0</xdr:col>
      <xdr:colOff>1609725</xdr:colOff>
      <xdr:row>14</xdr:row>
      <xdr:rowOff>2114550</xdr:rowOff>
    </xdr:to>
    <xdr:pic>
      <xdr:nvPicPr>
        <xdr:cNvPr id="1037" name="Picture 30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7150" y="29346525"/>
          <a:ext cx="1552575" cy="207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15</xdr:row>
      <xdr:rowOff>47625</xdr:rowOff>
    </xdr:from>
    <xdr:to>
      <xdr:col>0</xdr:col>
      <xdr:colOff>1619250</xdr:colOff>
      <xdr:row>15</xdr:row>
      <xdr:rowOff>2124075</xdr:rowOff>
    </xdr:to>
    <xdr:pic>
      <xdr:nvPicPr>
        <xdr:cNvPr id="1038" name="Picture 32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57150" y="31575375"/>
          <a:ext cx="1562100" cy="207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16</xdr:row>
      <xdr:rowOff>47625</xdr:rowOff>
    </xdr:from>
    <xdr:to>
      <xdr:col>0</xdr:col>
      <xdr:colOff>1619250</xdr:colOff>
      <xdr:row>16</xdr:row>
      <xdr:rowOff>2124075</xdr:rowOff>
    </xdr:to>
    <xdr:pic>
      <xdr:nvPicPr>
        <xdr:cNvPr id="1039" name="Picture 34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7150" y="33794700"/>
          <a:ext cx="1562100" cy="207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17</xdr:row>
      <xdr:rowOff>47625</xdr:rowOff>
    </xdr:from>
    <xdr:to>
      <xdr:col>0</xdr:col>
      <xdr:colOff>1666875</xdr:colOff>
      <xdr:row>17</xdr:row>
      <xdr:rowOff>2162175</xdr:rowOff>
    </xdr:to>
    <xdr:pic>
      <xdr:nvPicPr>
        <xdr:cNvPr id="1040" name="Picture 36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76200" y="36014025"/>
          <a:ext cx="1590675" cy="211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18</xdr:row>
      <xdr:rowOff>47625</xdr:rowOff>
    </xdr:from>
    <xdr:to>
      <xdr:col>0</xdr:col>
      <xdr:colOff>1647825</xdr:colOff>
      <xdr:row>18</xdr:row>
      <xdr:rowOff>2152650</xdr:rowOff>
    </xdr:to>
    <xdr:pic>
      <xdr:nvPicPr>
        <xdr:cNvPr id="1041" name="Picture 44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6675" y="38233350"/>
          <a:ext cx="1581150" cy="210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19</xdr:row>
      <xdr:rowOff>66675</xdr:rowOff>
    </xdr:from>
    <xdr:to>
      <xdr:col>0</xdr:col>
      <xdr:colOff>1638300</xdr:colOff>
      <xdr:row>19</xdr:row>
      <xdr:rowOff>2162175</xdr:rowOff>
    </xdr:to>
    <xdr:pic>
      <xdr:nvPicPr>
        <xdr:cNvPr id="1042" name="Picture 46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76200" y="40471725"/>
          <a:ext cx="1562100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20</xdr:row>
      <xdr:rowOff>47625</xdr:rowOff>
    </xdr:from>
    <xdr:to>
      <xdr:col>0</xdr:col>
      <xdr:colOff>1685925</xdr:colOff>
      <xdr:row>20</xdr:row>
      <xdr:rowOff>2152650</xdr:rowOff>
    </xdr:to>
    <xdr:pic>
      <xdr:nvPicPr>
        <xdr:cNvPr id="1043" name="Picture 50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04775" y="42672000"/>
          <a:ext cx="1581150" cy="210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21</xdr:row>
      <xdr:rowOff>66675</xdr:rowOff>
    </xdr:from>
    <xdr:to>
      <xdr:col>0</xdr:col>
      <xdr:colOff>1628775</xdr:colOff>
      <xdr:row>21</xdr:row>
      <xdr:rowOff>2152650</xdr:rowOff>
    </xdr:to>
    <xdr:pic>
      <xdr:nvPicPr>
        <xdr:cNvPr id="1044" name="Picture 5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6675" y="44910375"/>
          <a:ext cx="1562100" cy="2085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22</xdr:row>
      <xdr:rowOff>76200</xdr:rowOff>
    </xdr:from>
    <xdr:to>
      <xdr:col>0</xdr:col>
      <xdr:colOff>1609725</xdr:colOff>
      <xdr:row>22</xdr:row>
      <xdr:rowOff>2143125</xdr:rowOff>
    </xdr:to>
    <xdr:pic>
      <xdr:nvPicPr>
        <xdr:cNvPr id="1045" name="Picture 9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6675" y="47139225"/>
          <a:ext cx="1543050" cy="206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23</xdr:row>
      <xdr:rowOff>38100</xdr:rowOff>
    </xdr:from>
    <xdr:to>
      <xdr:col>0</xdr:col>
      <xdr:colOff>1628775</xdr:colOff>
      <xdr:row>23</xdr:row>
      <xdr:rowOff>2124075</xdr:rowOff>
    </xdr:to>
    <xdr:pic>
      <xdr:nvPicPr>
        <xdr:cNvPr id="1046" name="Picture 16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57150" y="49329975"/>
          <a:ext cx="1571625" cy="2085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24</xdr:row>
      <xdr:rowOff>66675</xdr:rowOff>
    </xdr:from>
    <xdr:to>
      <xdr:col>0</xdr:col>
      <xdr:colOff>1619250</xdr:colOff>
      <xdr:row>24</xdr:row>
      <xdr:rowOff>2162175</xdr:rowOff>
    </xdr:to>
    <xdr:pic>
      <xdr:nvPicPr>
        <xdr:cNvPr id="1047" name="Picture 20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7625" y="51539775"/>
          <a:ext cx="1571625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25</xdr:row>
      <xdr:rowOff>57150</xdr:rowOff>
    </xdr:from>
    <xdr:to>
      <xdr:col>0</xdr:col>
      <xdr:colOff>1676400</xdr:colOff>
      <xdr:row>25</xdr:row>
      <xdr:rowOff>2152650</xdr:rowOff>
    </xdr:to>
    <xdr:pic>
      <xdr:nvPicPr>
        <xdr:cNvPr id="1048" name="Picture 27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04775" y="53740050"/>
          <a:ext cx="1571625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26</xdr:row>
      <xdr:rowOff>57150</xdr:rowOff>
    </xdr:from>
    <xdr:to>
      <xdr:col>0</xdr:col>
      <xdr:colOff>1657350</xdr:colOff>
      <xdr:row>26</xdr:row>
      <xdr:rowOff>2152650</xdr:rowOff>
    </xdr:to>
    <xdr:pic>
      <xdr:nvPicPr>
        <xdr:cNvPr id="1049" name="Picture 31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95250" y="55949850"/>
          <a:ext cx="1562100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27</xdr:row>
      <xdr:rowOff>57150</xdr:rowOff>
    </xdr:from>
    <xdr:to>
      <xdr:col>0</xdr:col>
      <xdr:colOff>1638300</xdr:colOff>
      <xdr:row>27</xdr:row>
      <xdr:rowOff>2143125</xdr:rowOff>
    </xdr:to>
    <xdr:pic>
      <xdr:nvPicPr>
        <xdr:cNvPr id="1050" name="Picture 35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6675" y="58159650"/>
          <a:ext cx="1571625" cy="2085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28</xdr:row>
      <xdr:rowOff>57150</xdr:rowOff>
    </xdr:from>
    <xdr:to>
      <xdr:col>0</xdr:col>
      <xdr:colOff>1638300</xdr:colOff>
      <xdr:row>28</xdr:row>
      <xdr:rowOff>2152650</xdr:rowOff>
    </xdr:to>
    <xdr:pic>
      <xdr:nvPicPr>
        <xdr:cNvPr id="1051" name="Picture 43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6675" y="60378975"/>
          <a:ext cx="1571625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30</xdr:row>
      <xdr:rowOff>57150</xdr:rowOff>
    </xdr:from>
    <xdr:to>
      <xdr:col>0</xdr:col>
      <xdr:colOff>1638300</xdr:colOff>
      <xdr:row>30</xdr:row>
      <xdr:rowOff>2152650</xdr:rowOff>
    </xdr:to>
    <xdr:pic>
      <xdr:nvPicPr>
        <xdr:cNvPr id="1052" name="Picture 47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6200" y="64817625"/>
          <a:ext cx="1562100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31</xdr:row>
      <xdr:rowOff>76200</xdr:rowOff>
    </xdr:from>
    <xdr:to>
      <xdr:col>0</xdr:col>
      <xdr:colOff>1638300</xdr:colOff>
      <xdr:row>31</xdr:row>
      <xdr:rowOff>2143125</xdr:rowOff>
    </xdr:to>
    <xdr:pic>
      <xdr:nvPicPr>
        <xdr:cNvPr id="1053" name="Picture 51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85725" y="67056000"/>
          <a:ext cx="1552575" cy="206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32</xdr:row>
      <xdr:rowOff>57150</xdr:rowOff>
    </xdr:from>
    <xdr:to>
      <xdr:col>0</xdr:col>
      <xdr:colOff>1609725</xdr:colOff>
      <xdr:row>32</xdr:row>
      <xdr:rowOff>2124075</xdr:rowOff>
    </xdr:to>
    <xdr:pic>
      <xdr:nvPicPr>
        <xdr:cNvPr id="1054" name="Picture 55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57150" y="69256275"/>
          <a:ext cx="1552575" cy="206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33</xdr:row>
      <xdr:rowOff>47625</xdr:rowOff>
    </xdr:from>
    <xdr:to>
      <xdr:col>0</xdr:col>
      <xdr:colOff>1638300</xdr:colOff>
      <xdr:row>33</xdr:row>
      <xdr:rowOff>2114550</xdr:rowOff>
    </xdr:to>
    <xdr:pic>
      <xdr:nvPicPr>
        <xdr:cNvPr id="1055" name="Picture 59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85725" y="71466075"/>
          <a:ext cx="1552575" cy="206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29</xdr:row>
      <xdr:rowOff>76200</xdr:rowOff>
    </xdr:from>
    <xdr:to>
      <xdr:col>0</xdr:col>
      <xdr:colOff>1657350</xdr:colOff>
      <xdr:row>29</xdr:row>
      <xdr:rowOff>2143125</xdr:rowOff>
    </xdr:to>
    <xdr:pic>
      <xdr:nvPicPr>
        <xdr:cNvPr id="1056" name="Picture 61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04775" y="62617350"/>
          <a:ext cx="1552575" cy="206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34</xdr:row>
      <xdr:rowOff>0</xdr:rowOff>
    </xdr:from>
    <xdr:to>
      <xdr:col>0</xdr:col>
      <xdr:colOff>1600200</xdr:colOff>
      <xdr:row>34</xdr:row>
      <xdr:rowOff>2076450</xdr:rowOff>
    </xdr:to>
    <xdr:pic>
      <xdr:nvPicPr>
        <xdr:cNvPr id="1057" name="Picture 41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47625" y="73637775"/>
          <a:ext cx="1552575" cy="207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35</xdr:row>
      <xdr:rowOff>66675</xdr:rowOff>
    </xdr:from>
    <xdr:to>
      <xdr:col>0</xdr:col>
      <xdr:colOff>1628775</xdr:colOff>
      <xdr:row>35</xdr:row>
      <xdr:rowOff>2152650</xdr:rowOff>
    </xdr:to>
    <xdr:pic>
      <xdr:nvPicPr>
        <xdr:cNvPr id="1058" name="Picture 45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6675" y="75923775"/>
          <a:ext cx="1562100" cy="2085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36</xdr:row>
      <xdr:rowOff>66675</xdr:rowOff>
    </xdr:from>
    <xdr:to>
      <xdr:col>0</xdr:col>
      <xdr:colOff>1743075</xdr:colOff>
      <xdr:row>36</xdr:row>
      <xdr:rowOff>2133600</xdr:rowOff>
    </xdr:to>
    <xdr:pic>
      <xdr:nvPicPr>
        <xdr:cNvPr id="1059" name="Picture 49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90500" y="78143100"/>
          <a:ext cx="1552575" cy="206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37</xdr:row>
      <xdr:rowOff>95250</xdr:rowOff>
    </xdr:from>
    <xdr:to>
      <xdr:col>0</xdr:col>
      <xdr:colOff>1590675</xdr:colOff>
      <xdr:row>37</xdr:row>
      <xdr:rowOff>2143125</xdr:rowOff>
    </xdr:to>
    <xdr:pic>
      <xdr:nvPicPr>
        <xdr:cNvPr id="1060" name="Picture 52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57150" y="80391000"/>
          <a:ext cx="1533525" cy="2047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38</xdr:row>
      <xdr:rowOff>85725</xdr:rowOff>
    </xdr:from>
    <xdr:to>
      <xdr:col>0</xdr:col>
      <xdr:colOff>1609725</xdr:colOff>
      <xdr:row>38</xdr:row>
      <xdr:rowOff>2171700</xdr:rowOff>
    </xdr:to>
    <xdr:pic>
      <xdr:nvPicPr>
        <xdr:cNvPr id="1061" name="Picture 54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38100" y="82600800"/>
          <a:ext cx="1571625" cy="2085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39</xdr:row>
      <xdr:rowOff>57150</xdr:rowOff>
    </xdr:from>
    <xdr:to>
      <xdr:col>0</xdr:col>
      <xdr:colOff>1676400</xdr:colOff>
      <xdr:row>39</xdr:row>
      <xdr:rowOff>2171700</xdr:rowOff>
    </xdr:to>
    <xdr:pic>
      <xdr:nvPicPr>
        <xdr:cNvPr id="1062" name="Picture 56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95250" y="84791550"/>
          <a:ext cx="1581150" cy="211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40</xdr:row>
      <xdr:rowOff>38100</xdr:rowOff>
    </xdr:from>
    <xdr:to>
      <xdr:col>0</xdr:col>
      <xdr:colOff>1733550</xdr:colOff>
      <xdr:row>40</xdr:row>
      <xdr:rowOff>2190750</xdr:rowOff>
    </xdr:to>
    <xdr:pic>
      <xdr:nvPicPr>
        <xdr:cNvPr id="1063" name="Picture 58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23825" y="86991825"/>
          <a:ext cx="1609725" cy="215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41</xdr:row>
      <xdr:rowOff>57150</xdr:rowOff>
    </xdr:from>
    <xdr:to>
      <xdr:col>0</xdr:col>
      <xdr:colOff>1657350</xdr:colOff>
      <xdr:row>41</xdr:row>
      <xdr:rowOff>2152650</xdr:rowOff>
    </xdr:to>
    <xdr:pic>
      <xdr:nvPicPr>
        <xdr:cNvPr id="1064" name="Picture 6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85725" y="89230200"/>
          <a:ext cx="1571625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42</xdr:row>
      <xdr:rowOff>76200</xdr:rowOff>
    </xdr:from>
    <xdr:to>
      <xdr:col>0</xdr:col>
      <xdr:colOff>1638300</xdr:colOff>
      <xdr:row>42</xdr:row>
      <xdr:rowOff>2171700</xdr:rowOff>
    </xdr:to>
    <xdr:pic>
      <xdr:nvPicPr>
        <xdr:cNvPr id="1065" name="Picture 12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66675" y="91468575"/>
          <a:ext cx="1571625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43</xdr:row>
      <xdr:rowOff>57150</xdr:rowOff>
    </xdr:from>
    <xdr:to>
      <xdr:col>0</xdr:col>
      <xdr:colOff>1657350</xdr:colOff>
      <xdr:row>43</xdr:row>
      <xdr:rowOff>2152650</xdr:rowOff>
    </xdr:to>
    <xdr:pic>
      <xdr:nvPicPr>
        <xdr:cNvPr id="1066" name="Picture 17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85725" y="93668850"/>
          <a:ext cx="1571625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44</xdr:row>
      <xdr:rowOff>66675</xdr:rowOff>
    </xdr:from>
    <xdr:to>
      <xdr:col>0</xdr:col>
      <xdr:colOff>1781175</xdr:colOff>
      <xdr:row>44</xdr:row>
      <xdr:rowOff>2162175</xdr:rowOff>
    </xdr:to>
    <xdr:pic>
      <xdr:nvPicPr>
        <xdr:cNvPr id="1067" name="Picture 21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209550" y="95897700"/>
          <a:ext cx="1571625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45</xdr:row>
      <xdr:rowOff>85725</xdr:rowOff>
    </xdr:from>
    <xdr:to>
      <xdr:col>0</xdr:col>
      <xdr:colOff>1781175</xdr:colOff>
      <xdr:row>45</xdr:row>
      <xdr:rowOff>2171700</xdr:rowOff>
    </xdr:to>
    <xdr:pic>
      <xdr:nvPicPr>
        <xdr:cNvPr id="1068" name="Picture 24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19075" y="98136075"/>
          <a:ext cx="1562100" cy="2085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46</xdr:row>
      <xdr:rowOff>85725</xdr:rowOff>
    </xdr:from>
    <xdr:to>
      <xdr:col>0</xdr:col>
      <xdr:colOff>1666875</xdr:colOff>
      <xdr:row>46</xdr:row>
      <xdr:rowOff>2181225</xdr:rowOff>
    </xdr:to>
    <xdr:pic>
      <xdr:nvPicPr>
        <xdr:cNvPr id="1069" name="Picture 57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95250" y="100355400"/>
          <a:ext cx="1571625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47</xdr:row>
      <xdr:rowOff>38100</xdr:rowOff>
    </xdr:from>
    <xdr:to>
      <xdr:col>0</xdr:col>
      <xdr:colOff>1762125</xdr:colOff>
      <xdr:row>47</xdr:row>
      <xdr:rowOff>2181225</xdr:rowOff>
    </xdr:to>
    <xdr:pic>
      <xdr:nvPicPr>
        <xdr:cNvPr id="1070" name="Picture 60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52400" y="102527100"/>
          <a:ext cx="1609725" cy="2143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2</xdr:row>
      <xdr:rowOff>38100</xdr:rowOff>
    </xdr:from>
    <xdr:to>
      <xdr:col>0</xdr:col>
      <xdr:colOff>1619250</xdr:colOff>
      <xdr:row>2</xdr:row>
      <xdr:rowOff>2114550</xdr:rowOff>
    </xdr:to>
    <xdr:pic>
      <xdr:nvPicPr>
        <xdr:cNvPr id="1071" name="Picture 63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57150" y="2714625"/>
          <a:ext cx="1562100" cy="207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48</xdr:row>
      <xdr:rowOff>76200</xdr:rowOff>
    </xdr:from>
    <xdr:to>
      <xdr:col>0</xdr:col>
      <xdr:colOff>1628775</xdr:colOff>
      <xdr:row>48</xdr:row>
      <xdr:rowOff>2143125</xdr:rowOff>
    </xdr:to>
    <xdr:pic>
      <xdr:nvPicPr>
        <xdr:cNvPr id="1072" name="Picture 33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76200" y="104784525"/>
          <a:ext cx="1552575" cy="206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49</xdr:row>
      <xdr:rowOff>19050</xdr:rowOff>
    </xdr:from>
    <xdr:to>
      <xdr:col>0</xdr:col>
      <xdr:colOff>1733550</xdr:colOff>
      <xdr:row>49</xdr:row>
      <xdr:rowOff>2162175</xdr:rowOff>
    </xdr:to>
    <xdr:pic>
      <xdr:nvPicPr>
        <xdr:cNvPr id="1073" name="Picture 64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33350" y="106946700"/>
          <a:ext cx="1600200" cy="2143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50</xdr:row>
      <xdr:rowOff>85725</xdr:rowOff>
    </xdr:from>
    <xdr:to>
      <xdr:col>0</xdr:col>
      <xdr:colOff>1638300</xdr:colOff>
      <xdr:row>50</xdr:row>
      <xdr:rowOff>2171700</xdr:rowOff>
    </xdr:to>
    <xdr:pic>
      <xdr:nvPicPr>
        <xdr:cNvPr id="1074" name="Picture 8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6675" y="109232700"/>
          <a:ext cx="1571625" cy="2085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51</xdr:row>
      <xdr:rowOff>47625</xdr:rowOff>
    </xdr:from>
    <xdr:to>
      <xdr:col>0</xdr:col>
      <xdr:colOff>1647825</xdr:colOff>
      <xdr:row>51</xdr:row>
      <xdr:rowOff>2133600</xdr:rowOff>
    </xdr:to>
    <xdr:pic>
      <xdr:nvPicPr>
        <xdr:cNvPr id="1075" name="Picture 19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76200" y="111413925"/>
          <a:ext cx="1571625" cy="2085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52</xdr:row>
      <xdr:rowOff>47625</xdr:rowOff>
    </xdr:from>
    <xdr:to>
      <xdr:col>0</xdr:col>
      <xdr:colOff>1714500</xdr:colOff>
      <xdr:row>52</xdr:row>
      <xdr:rowOff>2143125</xdr:rowOff>
    </xdr:to>
    <xdr:pic>
      <xdr:nvPicPr>
        <xdr:cNvPr id="1076" name="Picture 29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142875" y="113633250"/>
          <a:ext cx="1571625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53</xdr:row>
      <xdr:rowOff>66675</xdr:rowOff>
    </xdr:from>
    <xdr:to>
      <xdr:col>0</xdr:col>
      <xdr:colOff>1628775</xdr:colOff>
      <xdr:row>53</xdr:row>
      <xdr:rowOff>2152650</xdr:rowOff>
    </xdr:to>
    <xdr:pic>
      <xdr:nvPicPr>
        <xdr:cNvPr id="1077" name="Picture 40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66675" y="115871625"/>
          <a:ext cx="1562100" cy="2085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56</xdr:row>
      <xdr:rowOff>38100</xdr:rowOff>
    </xdr:from>
    <xdr:to>
      <xdr:col>0</xdr:col>
      <xdr:colOff>1609725</xdr:colOff>
      <xdr:row>56</xdr:row>
      <xdr:rowOff>2124075</xdr:rowOff>
    </xdr:to>
    <xdr:pic>
      <xdr:nvPicPr>
        <xdr:cNvPr id="1078" name="Picture 62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47625" y="122501025"/>
          <a:ext cx="1562100" cy="2085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54</xdr:row>
      <xdr:rowOff>66675</xdr:rowOff>
    </xdr:from>
    <xdr:to>
      <xdr:col>0</xdr:col>
      <xdr:colOff>1638300</xdr:colOff>
      <xdr:row>54</xdr:row>
      <xdr:rowOff>2181225</xdr:rowOff>
    </xdr:to>
    <xdr:pic>
      <xdr:nvPicPr>
        <xdr:cNvPr id="1079" name="Picture 68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57150" y="118090950"/>
          <a:ext cx="1581150" cy="211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55</xdr:row>
      <xdr:rowOff>57150</xdr:rowOff>
    </xdr:from>
    <xdr:to>
      <xdr:col>0</xdr:col>
      <xdr:colOff>1609725</xdr:colOff>
      <xdr:row>55</xdr:row>
      <xdr:rowOff>2162175</xdr:rowOff>
    </xdr:to>
    <xdr:pic>
      <xdr:nvPicPr>
        <xdr:cNvPr id="1080" name="Picture 70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28575" y="120300750"/>
          <a:ext cx="1581150" cy="210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57</xdr:row>
      <xdr:rowOff>76200</xdr:rowOff>
    </xdr:from>
    <xdr:to>
      <xdr:col>0</xdr:col>
      <xdr:colOff>1590675</xdr:colOff>
      <xdr:row>57</xdr:row>
      <xdr:rowOff>2076450</xdr:rowOff>
    </xdr:to>
    <xdr:pic>
      <xdr:nvPicPr>
        <xdr:cNvPr id="1081" name="Picture 78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85725" y="124758450"/>
          <a:ext cx="1504950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58</xdr:row>
      <xdr:rowOff>95250</xdr:rowOff>
    </xdr:from>
    <xdr:to>
      <xdr:col>0</xdr:col>
      <xdr:colOff>1590675</xdr:colOff>
      <xdr:row>58</xdr:row>
      <xdr:rowOff>2095500</xdr:rowOff>
    </xdr:to>
    <xdr:pic>
      <xdr:nvPicPr>
        <xdr:cNvPr id="1082" name="Picture 80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85725" y="126996825"/>
          <a:ext cx="1504950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62</xdr:row>
      <xdr:rowOff>85725</xdr:rowOff>
    </xdr:from>
    <xdr:to>
      <xdr:col>0</xdr:col>
      <xdr:colOff>1695450</xdr:colOff>
      <xdr:row>62</xdr:row>
      <xdr:rowOff>2200275</xdr:rowOff>
    </xdr:to>
    <xdr:pic>
      <xdr:nvPicPr>
        <xdr:cNvPr id="1083" name="Picture 82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04775" y="135864600"/>
          <a:ext cx="1590675" cy="211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60</xdr:row>
      <xdr:rowOff>76200</xdr:rowOff>
    </xdr:from>
    <xdr:to>
      <xdr:col>0</xdr:col>
      <xdr:colOff>1704975</xdr:colOff>
      <xdr:row>60</xdr:row>
      <xdr:rowOff>2171700</xdr:rowOff>
    </xdr:to>
    <xdr:pic>
      <xdr:nvPicPr>
        <xdr:cNvPr id="1084" name="Picture 84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33350" y="131416425"/>
          <a:ext cx="1571625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59</xdr:row>
      <xdr:rowOff>104775</xdr:rowOff>
    </xdr:from>
    <xdr:to>
      <xdr:col>0</xdr:col>
      <xdr:colOff>1638300</xdr:colOff>
      <xdr:row>59</xdr:row>
      <xdr:rowOff>2162175</xdr:rowOff>
    </xdr:to>
    <xdr:pic>
      <xdr:nvPicPr>
        <xdr:cNvPr id="1085" name="Picture 86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95250" y="129225675"/>
          <a:ext cx="1543050" cy="205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63</xdr:row>
      <xdr:rowOff>95250</xdr:rowOff>
    </xdr:from>
    <xdr:to>
      <xdr:col>0</xdr:col>
      <xdr:colOff>1685925</xdr:colOff>
      <xdr:row>63</xdr:row>
      <xdr:rowOff>2190750</xdr:rowOff>
    </xdr:to>
    <xdr:pic>
      <xdr:nvPicPr>
        <xdr:cNvPr id="1086" name="Picture 95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123825" y="138093450"/>
          <a:ext cx="1562100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64</xdr:row>
      <xdr:rowOff>47625</xdr:rowOff>
    </xdr:from>
    <xdr:to>
      <xdr:col>0</xdr:col>
      <xdr:colOff>1685925</xdr:colOff>
      <xdr:row>64</xdr:row>
      <xdr:rowOff>2171700</xdr:rowOff>
    </xdr:to>
    <xdr:pic>
      <xdr:nvPicPr>
        <xdr:cNvPr id="1087" name="Picture 97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95250" y="140265150"/>
          <a:ext cx="1590675" cy="212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61</xdr:row>
      <xdr:rowOff>57150</xdr:rowOff>
    </xdr:from>
    <xdr:to>
      <xdr:col>0</xdr:col>
      <xdr:colOff>1676400</xdr:colOff>
      <xdr:row>61</xdr:row>
      <xdr:rowOff>2152650</xdr:rowOff>
    </xdr:to>
    <xdr:pic>
      <xdr:nvPicPr>
        <xdr:cNvPr id="1088" name="Picture 103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04775" y="133616700"/>
          <a:ext cx="1571625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65</xdr:row>
      <xdr:rowOff>66675</xdr:rowOff>
    </xdr:from>
    <xdr:to>
      <xdr:col>0</xdr:col>
      <xdr:colOff>1695450</xdr:colOff>
      <xdr:row>65</xdr:row>
      <xdr:rowOff>2124075</xdr:rowOff>
    </xdr:to>
    <xdr:pic>
      <xdr:nvPicPr>
        <xdr:cNvPr id="1089" name="Picture 105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152400" y="142503525"/>
          <a:ext cx="1543050" cy="205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66</xdr:row>
      <xdr:rowOff>57150</xdr:rowOff>
    </xdr:from>
    <xdr:to>
      <xdr:col>0</xdr:col>
      <xdr:colOff>1714500</xdr:colOff>
      <xdr:row>66</xdr:row>
      <xdr:rowOff>2114550</xdr:rowOff>
    </xdr:to>
    <xdr:pic>
      <xdr:nvPicPr>
        <xdr:cNvPr id="1090" name="Picture 113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71450" y="144713325"/>
          <a:ext cx="1543050" cy="205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67</xdr:row>
      <xdr:rowOff>76200</xdr:rowOff>
    </xdr:from>
    <xdr:to>
      <xdr:col>0</xdr:col>
      <xdr:colOff>1657350</xdr:colOff>
      <xdr:row>67</xdr:row>
      <xdr:rowOff>2133600</xdr:rowOff>
    </xdr:to>
    <xdr:pic>
      <xdr:nvPicPr>
        <xdr:cNvPr id="1091" name="Picture 115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04775" y="146951700"/>
          <a:ext cx="1552575" cy="205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68</xdr:row>
      <xdr:rowOff>104775</xdr:rowOff>
    </xdr:from>
    <xdr:to>
      <xdr:col>0</xdr:col>
      <xdr:colOff>1628775</xdr:colOff>
      <xdr:row>68</xdr:row>
      <xdr:rowOff>2066925</xdr:rowOff>
    </xdr:to>
    <xdr:pic>
      <xdr:nvPicPr>
        <xdr:cNvPr id="1092" name="Picture 119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52400" y="149199600"/>
          <a:ext cx="1476375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69</xdr:row>
      <xdr:rowOff>38100</xdr:rowOff>
    </xdr:from>
    <xdr:to>
      <xdr:col>0</xdr:col>
      <xdr:colOff>1704975</xdr:colOff>
      <xdr:row>69</xdr:row>
      <xdr:rowOff>2162175</xdr:rowOff>
    </xdr:to>
    <xdr:pic>
      <xdr:nvPicPr>
        <xdr:cNvPr id="1093" name="Picture 123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104775" y="151352250"/>
          <a:ext cx="1600200" cy="212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70</xdr:row>
      <xdr:rowOff>85725</xdr:rowOff>
    </xdr:from>
    <xdr:to>
      <xdr:col>0</xdr:col>
      <xdr:colOff>1685925</xdr:colOff>
      <xdr:row>70</xdr:row>
      <xdr:rowOff>2124075</xdr:rowOff>
    </xdr:to>
    <xdr:pic>
      <xdr:nvPicPr>
        <xdr:cNvPr id="1094" name="Picture 125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61925" y="153619200"/>
          <a:ext cx="1524000" cy="2038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71</xdr:row>
      <xdr:rowOff>85725</xdr:rowOff>
    </xdr:from>
    <xdr:to>
      <xdr:col>0</xdr:col>
      <xdr:colOff>1724025</xdr:colOff>
      <xdr:row>71</xdr:row>
      <xdr:rowOff>2152650</xdr:rowOff>
    </xdr:to>
    <xdr:pic>
      <xdr:nvPicPr>
        <xdr:cNvPr id="1095" name="Picture 129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71450" y="155838525"/>
          <a:ext cx="1552575" cy="206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72</xdr:row>
      <xdr:rowOff>85725</xdr:rowOff>
    </xdr:from>
    <xdr:to>
      <xdr:col>0</xdr:col>
      <xdr:colOff>1657350</xdr:colOff>
      <xdr:row>72</xdr:row>
      <xdr:rowOff>2162175</xdr:rowOff>
    </xdr:to>
    <xdr:pic>
      <xdr:nvPicPr>
        <xdr:cNvPr id="1096" name="Picture 131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95250" y="158057850"/>
          <a:ext cx="1562100" cy="207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73</xdr:row>
      <xdr:rowOff>95250</xdr:rowOff>
    </xdr:from>
    <xdr:to>
      <xdr:col>0</xdr:col>
      <xdr:colOff>1666875</xdr:colOff>
      <xdr:row>73</xdr:row>
      <xdr:rowOff>2171700</xdr:rowOff>
    </xdr:to>
    <xdr:pic>
      <xdr:nvPicPr>
        <xdr:cNvPr id="1097" name="Picture 132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114300" y="160286700"/>
          <a:ext cx="1552575" cy="207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74</xdr:row>
      <xdr:rowOff>76200</xdr:rowOff>
    </xdr:from>
    <xdr:to>
      <xdr:col>0</xdr:col>
      <xdr:colOff>1676400</xdr:colOff>
      <xdr:row>74</xdr:row>
      <xdr:rowOff>2171700</xdr:rowOff>
    </xdr:to>
    <xdr:pic>
      <xdr:nvPicPr>
        <xdr:cNvPr id="1098" name="Picture 133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104775" y="162486975"/>
          <a:ext cx="1571625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75</xdr:row>
      <xdr:rowOff>123825</xdr:rowOff>
    </xdr:from>
    <xdr:to>
      <xdr:col>0</xdr:col>
      <xdr:colOff>1666875</xdr:colOff>
      <xdr:row>75</xdr:row>
      <xdr:rowOff>2152650</xdr:rowOff>
    </xdr:to>
    <xdr:pic>
      <xdr:nvPicPr>
        <xdr:cNvPr id="1099" name="Picture 134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142875" y="164753925"/>
          <a:ext cx="1524000" cy="202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76</xdr:row>
      <xdr:rowOff>133350</xdr:rowOff>
    </xdr:from>
    <xdr:to>
      <xdr:col>0</xdr:col>
      <xdr:colOff>1590675</xdr:colOff>
      <xdr:row>76</xdr:row>
      <xdr:rowOff>2152650</xdr:rowOff>
    </xdr:to>
    <xdr:pic>
      <xdr:nvPicPr>
        <xdr:cNvPr id="1100" name="Picture 135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76200" y="166982775"/>
          <a:ext cx="1514475" cy="201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77</xdr:row>
      <xdr:rowOff>66675</xdr:rowOff>
    </xdr:from>
    <xdr:to>
      <xdr:col>0</xdr:col>
      <xdr:colOff>1666875</xdr:colOff>
      <xdr:row>77</xdr:row>
      <xdr:rowOff>2171700</xdr:rowOff>
    </xdr:to>
    <xdr:pic>
      <xdr:nvPicPr>
        <xdr:cNvPr id="1101" name="Picture 136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95250" y="169135425"/>
          <a:ext cx="1571625" cy="210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78</xdr:row>
      <xdr:rowOff>76200</xdr:rowOff>
    </xdr:from>
    <xdr:to>
      <xdr:col>0</xdr:col>
      <xdr:colOff>1638300</xdr:colOff>
      <xdr:row>78</xdr:row>
      <xdr:rowOff>2143125</xdr:rowOff>
    </xdr:to>
    <xdr:pic>
      <xdr:nvPicPr>
        <xdr:cNvPr id="1102" name="Picture 137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95250" y="171364275"/>
          <a:ext cx="1543050" cy="206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79</xdr:row>
      <xdr:rowOff>76200</xdr:rowOff>
    </xdr:from>
    <xdr:to>
      <xdr:col>0</xdr:col>
      <xdr:colOff>1685925</xdr:colOff>
      <xdr:row>79</xdr:row>
      <xdr:rowOff>2124075</xdr:rowOff>
    </xdr:to>
    <xdr:pic>
      <xdr:nvPicPr>
        <xdr:cNvPr id="1103" name="Picture 138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152400" y="173583600"/>
          <a:ext cx="1533525" cy="2047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80</xdr:row>
      <xdr:rowOff>66675</xdr:rowOff>
    </xdr:from>
    <xdr:to>
      <xdr:col>0</xdr:col>
      <xdr:colOff>1657350</xdr:colOff>
      <xdr:row>80</xdr:row>
      <xdr:rowOff>2133600</xdr:rowOff>
    </xdr:to>
    <xdr:pic>
      <xdr:nvPicPr>
        <xdr:cNvPr id="1104" name="Picture 139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114300" y="175793400"/>
          <a:ext cx="1543050" cy="206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81</xdr:row>
      <xdr:rowOff>57150</xdr:rowOff>
    </xdr:from>
    <xdr:to>
      <xdr:col>0</xdr:col>
      <xdr:colOff>1619250</xdr:colOff>
      <xdr:row>81</xdr:row>
      <xdr:rowOff>2085975</xdr:rowOff>
    </xdr:to>
    <xdr:pic>
      <xdr:nvPicPr>
        <xdr:cNvPr id="1105" name="Picture 140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95250" y="178003200"/>
          <a:ext cx="1524000" cy="202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82</xdr:row>
      <xdr:rowOff>85725</xdr:rowOff>
    </xdr:from>
    <xdr:to>
      <xdr:col>0</xdr:col>
      <xdr:colOff>1657350</xdr:colOff>
      <xdr:row>82</xdr:row>
      <xdr:rowOff>2057400</xdr:rowOff>
    </xdr:to>
    <xdr:pic>
      <xdr:nvPicPr>
        <xdr:cNvPr id="1106" name="Picture 141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180975" y="180251100"/>
          <a:ext cx="1476375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83</xdr:row>
      <xdr:rowOff>47625</xdr:rowOff>
    </xdr:from>
    <xdr:to>
      <xdr:col>0</xdr:col>
      <xdr:colOff>1743075</xdr:colOff>
      <xdr:row>83</xdr:row>
      <xdr:rowOff>2162175</xdr:rowOff>
    </xdr:to>
    <xdr:pic>
      <xdr:nvPicPr>
        <xdr:cNvPr id="1107" name="Picture 143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161925" y="182432325"/>
          <a:ext cx="1581150" cy="211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84</xdr:row>
      <xdr:rowOff>57150</xdr:rowOff>
    </xdr:from>
    <xdr:to>
      <xdr:col>0</xdr:col>
      <xdr:colOff>1790700</xdr:colOff>
      <xdr:row>84</xdr:row>
      <xdr:rowOff>2162175</xdr:rowOff>
    </xdr:to>
    <xdr:pic>
      <xdr:nvPicPr>
        <xdr:cNvPr id="1108" name="Picture 145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209550" y="184661175"/>
          <a:ext cx="1581150" cy="210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85</xdr:row>
      <xdr:rowOff>85725</xdr:rowOff>
    </xdr:from>
    <xdr:to>
      <xdr:col>0</xdr:col>
      <xdr:colOff>1590675</xdr:colOff>
      <xdr:row>85</xdr:row>
      <xdr:rowOff>2133600</xdr:rowOff>
    </xdr:to>
    <xdr:pic>
      <xdr:nvPicPr>
        <xdr:cNvPr id="1109" name="Picture 147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57150" y="186909075"/>
          <a:ext cx="1533525" cy="2047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86</xdr:row>
      <xdr:rowOff>47625</xdr:rowOff>
    </xdr:from>
    <xdr:to>
      <xdr:col>0</xdr:col>
      <xdr:colOff>1657350</xdr:colOff>
      <xdr:row>86</xdr:row>
      <xdr:rowOff>2114550</xdr:rowOff>
    </xdr:to>
    <xdr:pic>
      <xdr:nvPicPr>
        <xdr:cNvPr id="1110" name="Picture 149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95250" y="189090300"/>
          <a:ext cx="1562100" cy="206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87</xdr:row>
      <xdr:rowOff>104775</xdr:rowOff>
    </xdr:from>
    <xdr:to>
      <xdr:col>0</xdr:col>
      <xdr:colOff>1543050</xdr:colOff>
      <xdr:row>87</xdr:row>
      <xdr:rowOff>2038350</xdr:rowOff>
    </xdr:to>
    <xdr:pic>
      <xdr:nvPicPr>
        <xdr:cNvPr id="1111" name="Picture 151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95250" y="191366775"/>
          <a:ext cx="1447800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89" sqref="E89"/>
    </sheetView>
  </sheetViews>
  <sheetFormatPr defaultRowHeight="15" x14ac:dyDescent="0.25"/>
  <cols>
    <col min="1" max="1" width="30.85546875" customWidth="1"/>
    <col min="2" max="2" width="18.140625" style="6" customWidth="1"/>
    <col min="3" max="3" width="27" style="6" customWidth="1"/>
    <col min="4" max="4" width="18.42578125" style="6" customWidth="1"/>
    <col min="5" max="7" width="9.140625" style="6"/>
    <col min="8" max="8" width="14.85546875" style="6" customWidth="1"/>
  </cols>
  <sheetData>
    <row r="1" spans="1:10" ht="36" customHeight="1" x14ac:dyDescent="0.25">
      <c r="A1" s="10" t="s">
        <v>0</v>
      </c>
      <c r="B1" s="11" t="s">
        <v>4</v>
      </c>
      <c r="C1" s="11" t="s">
        <v>3</v>
      </c>
      <c r="D1" s="11" t="s">
        <v>1</v>
      </c>
      <c r="E1" s="11" t="s">
        <v>2</v>
      </c>
      <c r="F1" s="11" t="s">
        <v>5</v>
      </c>
      <c r="G1" s="11" t="s">
        <v>184</v>
      </c>
      <c r="H1" s="11" t="s">
        <v>6</v>
      </c>
    </row>
    <row r="2" spans="1:10" ht="174.75" customHeight="1" x14ac:dyDescent="0.25">
      <c r="A2" s="2"/>
      <c r="B2" s="3"/>
      <c r="C2" s="3" t="s">
        <v>10</v>
      </c>
      <c r="D2" s="3" t="s">
        <v>11</v>
      </c>
      <c r="E2" s="3">
        <v>6</v>
      </c>
      <c r="F2" s="3">
        <v>8</v>
      </c>
      <c r="G2" s="3">
        <v>48</v>
      </c>
      <c r="H2" s="12" t="s">
        <v>7</v>
      </c>
      <c r="J2" t="s">
        <v>76</v>
      </c>
    </row>
    <row r="3" spans="1:10" ht="174.75" customHeight="1" x14ac:dyDescent="0.25">
      <c r="A3" s="2"/>
      <c r="B3" s="3"/>
      <c r="C3" s="5" t="s">
        <v>105</v>
      </c>
      <c r="D3" s="17" t="s">
        <v>106</v>
      </c>
      <c r="E3" s="17">
        <v>6</v>
      </c>
      <c r="F3" s="17">
        <f>62+55+82</f>
        <v>199</v>
      </c>
      <c r="G3" s="5">
        <v>1194</v>
      </c>
      <c r="H3" s="9" t="s">
        <v>7</v>
      </c>
    </row>
    <row r="4" spans="1:10" ht="174.75" customHeight="1" x14ac:dyDescent="0.25">
      <c r="A4" s="2"/>
      <c r="B4" s="3"/>
      <c r="C4" s="3" t="s">
        <v>74</v>
      </c>
      <c r="D4" s="3" t="s">
        <v>12</v>
      </c>
      <c r="E4" s="3">
        <v>6</v>
      </c>
      <c r="F4" s="3">
        <f>50+300</f>
        <v>350</v>
      </c>
      <c r="G4" s="22" t="s">
        <v>186</v>
      </c>
      <c r="H4" s="8" t="s">
        <v>7</v>
      </c>
    </row>
    <row r="5" spans="1:10" ht="174.75" customHeight="1" x14ac:dyDescent="0.25">
      <c r="A5" s="1"/>
      <c r="B5" s="3"/>
      <c r="C5" s="3" t="s">
        <v>14</v>
      </c>
      <c r="D5" s="3" t="s">
        <v>13</v>
      </c>
      <c r="E5" s="3">
        <v>6</v>
      </c>
      <c r="F5" s="3">
        <f>35*5</f>
        <v>175</v>
      </c>
      <c r="G5" s="3">
        <v>1050</v>
      </c>
      <c r="H5" s="12" t="s">
        <v>7</v>
      </c>
    </row>
    <row r="6" spans="1:10" ht="174.75" customHeight="1" x14ac:dyDescent="0.25">
      <c r="A6" s="1"/>
      <c r="B6" s="3"/>
      <c r="C6" s="3" t="s">
        <v>15</v>
      </c>
      <c r="D6" s="3" t="s">
        <v>16</v>
      </c>
      <c r="E6" s="3">
        <v>3</v>
      </c>
      <c r="F6" s="3">
        <f>166+90+24+169+206+320+160+160</f>
        <v>1295</v>
      </c>
      <c r="G6" s="3">
        <v>3885</v>
      </c>
      <c r="H6" s="12"/>
    </row>
    <row r="7" spans="1:10" ht="174.75" customHeight="1" x14ac:dyDescent="0.25">
      <c r="A7" s="1"/>
      <c r="B7" s="7"/>
      <c r="C7" s="3" t="s">
        <v>75</v>
      </c>
      <c r="D7" s="4" t="s">
        <v>17</v>
      </c>
      <c r="E7" s="4">
        <v>12</v>
      </c>
      <c r="F7" s="4">
        <v>52</v>
      </c>
      <c r="G7" s="22" t="s">
        <v>187</v>
      </c>
      <c r="H7" s="8" t="s">
        <v>7</v>
      </c>
    </row>
    <row r="8" spans="1:10" ht="174.75" customHeight="1" x14ac:dyDescent="0.25">
      <c r="A8" s="1"/>
      <c r="B8" s="5"/>
      <c r="C8" s="5" t="s">
        <v>19</v>
      </c>
      <c r="D8" s="5" t="s">
        <v>18</v>
      </c>
      <c r="E8" s="5">
        <v>6</v>
      </c>
      <c r="F8" s="5">
        <f>220+168+140</f>
        <v>528</v>
      </c>
      <c r="G8" s="21" t="s">
        <v>188</v>
      </c>
      <c r="H8" s="9" t="s">
        <v>7</v>
      </c>
    </row>
    <row r="9" spans="1:10" ht="174.75" customHeight="1" x14ac:dyDescent="0.25">
      <c r="A9" s="1"/>
      <c r="B9" s="7"/>
      <c r="C9" s="3" t="s">
        <v>25</v>
      </c>
      <c r="D9" s="4" t="s">
        <v>24</v>
      </c>
      <c r="E9" s="4">
        <v>6</v>
      </c>
      <c r="F9" s="4">
        <v>45</v>
      </c>
      <c r="G9" s="5">
        <v>270</v>
      </c>
      <c r="H9" s="8" t="s">
        <v>7</v>
      </c>
    </row>
    <row r="10" spans="1:10" ht="174.75" customHeight="1" x14ac:dyDescent="0.25">
      <c r="A10" s="1"/>
      <c r="B10" s="7"/>
      <c r="C10" s="5" t="s">
        <v>20</v>
      </c>
      <c r="D10" s="3" t="s">
        <v>21</v>
      </c>
      <c r="E10" s="4">
        <v>6</v>
      </c>
      <c r="F10" s="4">
        <v>49</v>
      </c>
      <c r="G10" s="5">
        <v>294</v>
      </c>
      <c r="H10" s="8" t="s">
        <v>7</v>
      </c>
    </row>
    <row r="11" spans="1:10" ht="174.75" customHeight="1" x14ac:dyDescent="0.25">
      <c r="A11" s="1"/>
      <c r="B11" s="4"/>
      <c r="C11" s="3" t="s">
        <v>22</v>
      </c>
      <c r="D11" s="4" t="s">
        <v>23</v>
      </c>
      <c r="E11" s="4">
        <v>6</v>
      </c>
      <c r="F11" s="4">
        <v>137</v>
      </c>
      <c r="G11" s="5">
        <v>822</v>
      </c>
      <c r="H11" s="8" t="s">
        <v>7</v>
      </c>
    </row>
    <row r="12" spans="1:10" ht="174.75" customHeight="1" x14ac:dyDescent="0.25">
      <c r="A12" s="1"/>
      <c r="B12" s="4"/>
      <c r="C12" s="3" t="s">
        <v>28</v>
      </c>
      <c r="D12" s="4" t="s">
        <v>29</v>
      </c>
      <c r="E12" s="13" t="s">
        <v>30</v>
      </c>
      <c r="F12" s="4">
        <v>141</v>
      </c>
      <c r="G12" s="5">
        <v>1692</v>
      </c>
      <c r="H12" s="8" t="s">
        <v>7</v>
      </c>
    </row>
    <row r="13" spans="1:10" ht="174.75" customHeight="1" x14ac:dyDescent="0.25">
      <c r="A13" s="1"/>
      <c r="B13" s="4"/>
      <c r="C13" s="3" t="s">
        <v>27</v>
      </c>
      <c r="D13" s="4" t="s">
        <v>26</v>
      </c>
      <c r="E13" s="4">
        <v>48</v>
      </c>
      <c r="F13" s="4">
        <v>12</v>
      </c>
      <c r="G13" s="5" t="s">
        <v>185</v>
      </c>
      <c r="H13" s="8" t="s">
        <v>7</v>
      </c>
    </row>
    <row r="14" spans="1:10" ht="174.75" customHeight="1" x14ac:dyDescent="0.25">
      <c r="A14" s="1"/>
      <c r="B14" s="4"/>
      <c r="C14" s="3" t="s">
        <v>31</v>
      </c>
      <c r="D14" s="4" t="s">
        <v>32</v>
      </c>
      <c r="E14" s="4">
        <v>6</v>
      </c>
      <c r="F14" s="4">
        <f>365+120</f>
        <v>485</v>
      </c>
      <c r="G14" s="5">
        <v>2910</v>
      </c>
      <c r="H14" s="8" t="s">
        <v>7</v>
      </c>
    </row>
    <row r="15" spans="1:10" ht="174.75" customHeight="1" x14ac:dyDescent="0.25">
      <c r="A15" s="1"/>
      <c r="B15" s="4"/>
      <c r="C15" s="3" t="s">
        <v>33</v>
      </c>
      <c r="D15" s="4" t="s">
        <v>34</v>
      </c>
      <c r="E15" s="4">
        <v>6</v>
      </c>
      <c r="F15" s="4">
        <f>18+24+230</f>
        <v>272</v>
      </c>
      <c r="G15" s="5">
        <v>1632</v>
      </c>
      <c r="H15" s="8" t="s">
        <v>8</v>
      </c>
    </row>
    <row r="16" spans="1:10" ht="174.75" customHeight="1" x14ac:dyDescent="0.25">
      <c r="A16" s="1"/>
      <c r="B16" s="4"/>
      <c r="C16" s="3" t="s">
        <v>35</v>
      </c>
      <c r="D16" s="4" t="s">
        <v>36</v>
      </c>
      <c r="E16" s="4">
        <v>6</v>
      </c>
      <c r="F16" s="4">
        <v>165</v>
      </c>
      <c r="G16" s="5">
        <v>990</v>
      </c>
      <c r="H16" s="8" t="s">
        <v>7</v>
      </c>
    </row>
    <row r="17" spans="1:10" ht="174.75" customHeight="1" x14ac:dyDescent="0.25">
      <c r="A17" s="1"/>
      <c r="B17" s="4"/>
      <c r="C17" s="3" t="s">
        <v>37</v>
      </c>
      <c r="D17" s="4" t="s">
        <v>38</v>
      </c>
      <c r="E17" s="4">
        <v>6</v>
      </c>
      <c r="F17" s="4">
        <f>165+225</f>
        <v>390</v>
      </c>
      <c r="G17" s="5">
        <v>2340</v>
      </c>
      <c r="H17" s="8" t="s">
        <v>7</v>
      </c>
    </row>
    <row r="18" spans="1:10" ht="174.75" customHeight="1" x14ac:dyDescent="0.25">
      <c r="A18" s="1"/>
      <c r="B18" s="4"/>
      <c r="C18" s="3" t="s">
        <v>39</v>
      </c>
      <c r="D18" s="4" t="s">
        <v>9</v>
      </c>
      <c r="E18" s="4">
        <v>6</v>
      </c>
      <c r="F18" s="4">
        <f>236+91+125</f>
        <v>452</v>
      </c>
      <c r="G18" s="5">
        <v>2712</v>
      </c>
      <c r="H18" s="8" t="s">
        <v>7</v>
      </c>
    </row>
    <row r="19" spans="1:10" ht="174.75" customHeight="1" x14ac:dyDescent="0.25">
      <c r="A19" s="1"/>
      <c r="B19" s="4"/>
      <c r="C19" s="3" t="s">
        <v>40</v>
      </c>
      <c r="D19" s="4" t="s">
        <v>41</v>
      </c>
      <c r="E19" s="4">
        <v>6</v>
      </c>
      <c r="F19" s="4">
        <f>420+33+26</f>
        <v>479</v>
      </c>
      <c r="G19" s="5">
        <v>2874</v>
      </c>
      <c r="H19" s="8" t="s">
        <v>7</v>
      </c>
    </row>
    <row r="20" spans="1:10" ht="174.75" customHeight="1" x14ac:dyDescent="0.25">
      <c r="A20" s="1"/>
      <c r="B20" s="4"/>
      <c r="C20" s="3" t="s">
        <v>42</v>
      </c>
      <c r="D20" s="4" t="s">
        <v>43</v>
      </c>
      <c r="E20" s="4">
        <v>6</v>
      </c>
      <c r="F20" s="4">
        <f>300+76+53</f>
        <v>429</v>
      </c>
      <c r="G20" s="5">
        <v>2574</v>
      </c>
      <c r="H20" s="8" t="s">
        <v>7</v>
      </c>
    </row>
    <row r="21" spans="1:10" ht="174.75" customHeight="1" x14ac:dyDescent="0.25">
      <c r="A21" s="1"/>
      <c r="B21" s="4"/>
      <c r="C21" s="3" t="s">
        <v>44</v>
      </c>
      <c r="D21" s="4" t="s">
        <v>45</v>
      </c>
      <c r="E21" s="4">
        <v>3</v>
      </c>
      <c r="F21" s="4">
        <v>1027</v>
      </c>
      <c r="G21" s="5">
        <v>3081</v>
      </c>
      <c r="H21" s="8" t="s">
        <v>7</v>
      </c>
    </row>
    <row r="22" spans="1:10" ht="174.75" customHeight="1" x14ac:dyDescent="0.25">
      <c r="A22" s="1"/>
      <c r="B22" s="4"/>
      <c r="C22" s="3" t="s">
        <v>46</v>
      </c>
      <c r="D22" s="4" t="s">
        <v>47</v>
      </c>
      <c r="E22" s="4">
        <v>6</v>
      </c>
      <c r="F22" s="4">
        <v>90</v>
      </c>
      <c r="G22" s="5">
        <v>540</v>
      </c>
      <c r="H22" s="8" t="s">
        <v>7</v>
      </c>
      <c r="J22" t="s">
        <v>73</v>
      </c>
    </row>
    <row r="23" spans="1:10" ht="175.5" customHeight="1" x14ac:dyDescent="0.25">
      <c r="A23" s="1"/>
      <c r="B23" s="4"/>
      <c r="C23" s="3" t="s">
        <v>48</v>
      </c>
      <c r="D23" s="4" t="s">
        <v>49</v>
      </c>
      <c r="E23" s="4">
        <v>6</v>
      </c>
      <c r="F23" s="4">
        <v>67</v>
      </c>
      <c r="G23" s="5">
        <v>402</v>
      </c>
      <c r="H23" s="8" t="s">
        <v>7</v>
      </c>
    </row>
    <row r="24" spans="1:10" ht="171.75" customHeight="1" x14ac:dyDescent="0.25">
      <c r="A24" s="1"/>
      <c r="B24" s="4"/>
      <c r="C24" s="3" t="s">
        <v>50</v>
      </c>
      <c r="D24" s="4" t="s">
        <v>51</v>
      </c>
      <c r="E24" s="4">
        <v>3</v>
      </c>
      <c r="F24" s="4">
        <f>4+180+152+208</f>
        <v>544</v>
      </c>
      <c r="G24" s="5">
        <v>1632</v>
      </c>
      <c r="H24" s="8" t="s">
        <v>7</v>
      </c>
    </row>
    <row r="25" spans="1:10" ht="174" customHeight="1" x14ac:dyDescent="0.25">
      <c r="A25" s="1"/>
      <c r="B25" s="4"/>
      <c r="C25" s="3" t="s">
        <v>52</v>
      </c>
      <c r="D25" s="4" t="s">
        <v>53</v>
      </c>
      <c r="E25" s="4">
        <v>6</v>
      </c>
      <c r="F25" s="4">
        <v>360</v>
      </c>
      <c r="G25" s="5">
        <v>2160</v>
      </c>
      <c r="H25" s="8" t="s">
        <v>7</v>
      </c>
    </row>
    <row r="26" spans="1:10" ht="174" customHeight="1" x14ac:dyDescent="0.25">
      <c r="A26" s="1"/>
      <c r="B26" s="4"/>
      <c r="C26" s="3" t="s">
        <v>54</v>
      </c>
      <c r="D26" s="4" t="s">
        <v>55</v>
      </c>
      <c r="E26" s="4">
        <v>6</v>
      </c>
      <c r="F26" s="4">
        <f>280+65+158</f>
        <v>503</v>
      </c>
      <c r="G26" s="5">
        <v>3018</v>
      </c>
      <c r="H26" s="8" t="s">
        <v>7</v>
      </c>
    </row>
    <row r="27" spans="1:10" ht="174" customHeight="1" x14ac:dyDescent="0.25">
      <c r="A27" s="1"/>
      <c r="B27" s="4"/>
      <c r="C27" s="3" t="s">
        <v>56</v>
      </c>
      <c r="D27" s="4" t="s">
        <v>57</v>
      </c>
      <c r="E27" s="4">
        <v>3</v>
      </c>
      <c r="F27" s="4">
        <f>161+180+132+144</f>
        <v>617</v>
      </c>
      <c r="G27" s="5">
        <v>1851</v>
      </c>
      <c r="H27" s="8" t="s">
        <v>58</v>
      </c>
    </row>
    <row r="28" spans="1:10" ht="174.75" customHeight="1" x14ac:dyDescent="0.25">
      <c r="A28" s="1"/>
      <c r="B28" s="4"/>
      <c r="C28" s="3" t="s">
        <v>59</v>
      </c>
      <c r="D28" s="4" t="s">
        <v>60</v>
      </c>
      <c r="E28" s="4">
        <v>12</v>
      </c>
      <c r="F28" s="4">
        <v>175</v>
      </c>
      <c r="G28" s="5">
        <v>2100</v>
      </c>
      <c r="H28" s="8" t="s">
        <v>58</v>
      </c>
    </row>
    <row r="29" spans="1:10" ht="174.75" customHeight="1" x14ac:dyDescent="0.25">
      <c r="A29" s="1"/>
      <c r="B29" s="4"/>
      <c r="C29" s="3" t="s">
        <v>64</v>
      </c>
      <c r="D29" s="4" t="s">
        <v>61</v>
      </c>
      <c r="E29" s="4">
        <v>12</v>
      </c>
      <c r="F29" s="4">
        <v>64</v>
      </c>
      <c r="G29" s="5">
        <v>768</v>
      </c>
      <c r="H29" s="8" t="s">
        <v>7</v>
      </c>
    </row>
    <row r="30" spans="1:10" ht="174.75" customHeight="1" x14ac:dyDescent="0.25">
      <c r="A30" s="1"/>
      <c r="B30" s="4"/>
      <c r="C30" s="3" t="s">
        <v>65</v>
      </c>
      <c r="D30" s="4" t="s">
        <v>66</v>
      </c>
      <c r="E30" s="4">
        <v>12</v>
      </c>
      <c r="F30" s="4">
        <f>119+186</f>
        <v>305</v>
      </c>
      <c r="G30" s="5">
        <v>3660</v>
      </c>
      <c r="H30" s="8" t="s">
        <v>7</v>
      </c>
    </row>
    <row r="31" spans="1:10" ht="174.75" customHeight="1" x14ac:dyDescent="0.25">
      <c r="A31" s="1"/>
      <c r="B31" s="4"/>
      <c r="C31" s="3" t="s">
        <v>62</v>
      </c>
      <c r="D31" s="4" t="s">
        <v>63</v>
      </c>
      <c r="E31" s="4">
        <v>6</v>
      </c>
      <c r="F31" s="4">
        <v>17</v>
      </c>
      <c r="G31" s="5">
        <v>102</v>
      </c>
      <c r="H31" s="8" t="s">
        <v>7</v>
      </c>
    </row>
    <row r="32" spans="1:10" ht="174.75" customHeight="1" x14ac:dyDescent="0.25">
      <c r="A32" s="1"/>
      <c r="B32" s="4"/>
      <c r="C32" s="3" t="s">
        <v>67</v>
      </c>
      <c r="D32" s="4" t="s">
        <v>68</v>
      </c>
      <c r="E32" s="4">
        <v>3</v>
      </c>
      <c r="F32" s="4">
        <v>134</v>
      </c>
      <c r="G32" s="5">
        <v>402</v>
      </c>
      <c r="H32" s="8" t="s">
        <v>7</v>
      </c>
      <c r="J32">
        <f>208+208</f>
        <v>416</v>
      </c>
    </row>
    <row r="33" spans="1:8" ht="174.75" customHeight="1" x14ac:dyDescent="0.25">
      <c r="A33" s="1"/>
      <c r="B33" s="4"/>
      <c r="C33" s="3" t="s">
        <v>69</v>
      </c>
      <c r="D33" s="4" t="s">
        <v>70</v>
      </c>
      <c r="E33" s="4">
        <v>12</v>
      </c>
      <c r="F33" s="4">
        <v>100</v>
      </c>
      <c r="G33" s="5">
        <v>1200</v>
      </c>
      <c r="H33" s="8" t="s">
        <v>7</v>
      </c>
    </row>
    <row r="34" spans="1:8" ht="174.75" customHeight="1" x14ac:dyDescent="0.25">
      <c r="A34" s="1"/>
      <c r="B34" s="4"/>
      <c r="C34" s="3" t="s">
        <v>71</v>
      </c>
      <c r="D34" s="4" t="s">
        <v>72</v>
      </c>
      <c r="E34" s="4">
        <v>12</v>
      </c>
      <c r="F34" s="4">
        <v>109</v>
      </c>
      <c r="G34" s="5">
        <v>1308</v>
      </c>
      <c r="H34" s="8" t="s">
        <v>7</v>
      </c>
    </row>
    <row r="35" spans="1:8" ht="174.75" customHeight="1" x14ac:dyDescent="0.25">
      <c r="A35" s="1"/>
      <c r="B35" s="17"/>
      <c r="C35" s="5" t="s">
        <v>77</v>
      </c>
      <c r="D35" s="17" t="s">
        <v>78</v>
      </c>
      <c r="E35" s="17">
        <v>4</v>
      </c>
      <c r="F35" s="17">
        <f>200+240+80+240+240</f>
        <v>1000</v>
      </c>
      <c r="G35" s="5">
        <v>4000</v>
      </c>
      <c r="H35" s="9" t="s">
        <v>7</v>
      </c>
    </row>
    <row r="36" spans="1:8" ht="174.75" customHeight="1" x14ac:dyDescent="0.25">
      <c r="A36" s="1"/>
      <c r="B36" s="18"/>
      <c r="C36" s="5" t="s">
        <v>79</v>
      </c>
      <c r="D36" s="5" t="s">
        <v>80</v>
      </c>
      <c r="E36" s="17">
        <v>6</v>
      </c>
      <c r="F36" s="17">
        <f>110+80+108</f>
        <v>298</v>
      </c>
      <c r="G36" s="5">
        <v>1788</v>
      </c>
      <c r="H36" s="9" t="s">
        <v>7</v>
      </c>
    </row>
    <row r="37" spans="1:8" ht="174.75" customHeight="1" x14ac:dyDescent="0.25">
      <c r="A37" s="1"/>
      <c r="B37" s="17"/>
      <c r="C37" s="5" t="s">
        <v>81</v>
      </c>
      <c r="D37" s="17" t="s">
        <v>82</v>
      </c>
      <c r="E37" s="17">
        <v>6</v>
      </c>
      <c r="F37" s="17">
        <v>30</v>
      </c>
      <c r="G37" s="5">
        <v>180</v>
      </c>
      <c r="H37" s="9" t="s">
        <v>7</v>
      </c>
    </row>
    <row r="38" spans="1:8" ht="174.75" customHeight="1" x14ac:dyDescent="0.25">
      <c r="A38" s="1"/>
      <c r="B38" s="17"/>
      <c r="C38" s="5" t="s">
        <v>83</v>
      </c>
      <c r="D38" s="17" t="s">
        <v>84</v>
      </c>
      <c r="E38" s="17">
        <v>6</v>
      </c>
      <c r="F38" s="17">
        <f>50+102+118+119+114</f>
        <v>503</v>
      </c>
      <c r="G38" s="5">
        <v>3018</v>
      </c>
      <c r="H38" s="9" t="s">
        <v>7</v>
      </c>
    </row>
    <row r="39" spans="1:8" ht="174.75" customHeight="1" x14ac:dyDescent="0.25">
      <c r="A39" s="1"/>
      <c r="B39" s="17"/>
      <c r="C39" s="5" t="s">
        <v>85</v>
      </c>
      <c r="D39" s="17" t="s">
        <v>86</v>
      </c>
      <c r="E39" s="17">
        <v>6</v>
      </c>
      <c r="F39" s="17">
        <f>107+150+96+120</f>
        <v>473</v>
      </c>
      <c r="G39" s="5">
        <v>2838</v>
      </c>
      <c r="H39" s="9" t="s">
        <v>7</v>
      </c>
    </row>
    <row r="40" spans="1:8" ht="174.75" customHeight="1" x14ac:dyDescent="0.25">
      <c r="A40" s="1"/>
      <c r="B40" s="17"/>
      <c r="C40" s="5" t="s">
        <v>87</v>
      </c>
      <c r="D40" s="17" t="s">
        <v>88</v>
      </c>
      <c r="E40" s="17">
        <v>3</v>
      </c>
      <c r="F40" s="17">
        <v>503</v>
      </c>
      <c r="G40" s="5">
        <v>1509</v>
      </c>
      <c r="H40" s="9" t="s">
        <v>7</v>
      </c>
    </row>
    <row r="41" spans="1:8" ht="174.75" customHeight="1" x14ac:dyDescent="0.25">
      <c r="A41" s="1"/>
      <c r="B41" s="17"/>
      <c r="C41" s="5" t="s">
        <v>89</v>
      </c>
      <c r="D41" s="17" t="s">
        <v>90</v>
      </c>
      <c r="E41" s="17">
        <v>6</v>
      </c>
      <c r="F41" s="17">
        <v>11</v>
      </c>
      <c r="G41" s="5">
        <v>66</v>
      </c>
      <c r="H41" s="9" t="s">
        <v>58</v>
      </c>
    </row>
    <row r="42" spans="1:8" ht="174.75" customHeight="1" x14ac:dyDescent="0.25">
      <c r="A42" s="1"/>
      <c r="B42" s="4"/>
      <c r="C42" s="3" t="s">
        <v>92</v>
      </c>
      <c r="D42" s="4" t="s">
        <v>91</v>
      </c>
      <c r="E42" s="4">
        <v>6</v>
      </c>
      <c r="F42" s="4">
        <v>68</v>
      </c>
      <c r="G42" s="5">
        <v>408</v>
      </c>
      <c r="H42" s="8" t="s">
        <v>7</v>
      </c>
    </row>
    <row r="43" spans="1:8" ht="174.75" customHeight="1" x14ac:dyDescent="0.25">
      <c r="A43" s="1"/>
      <c r="B43" s="4"/>
      <c r="C43" s="3" t="s">
        <v>93</v>
      </c>
      <c r="D43" s="4" t="s">
        <v>94</v>
      </c>
      <c r="E43" s="4">
        <v>6</v>
      </c>
      <c r="F43" s="4">
        <v>57</v>
      </c>
      <c r="G43" s="5">
        <v>342</v>
      </c>
      <c r="H43" s="8" t="s">
        <v>7</v>
      </c>
    </row>
    <row r="44" spans="1:8" ht="174.75" customHeight="1" x14ac:dyDescent="0.25">
      <c r="A44" s="1"/>
      <c r="B44" s="4"/>
      <c r="C44" s="3" t="s">
        <v>95</v>
      </c>
      <c r="D44" s="4" t="s">
        <v>96</v>
      </c>
      <c r="E44" s="4">
        <v>4</v>
      </c>
      <c r="F44" s="4">
        <v>92</v>
      </c>
      <c r="G44" s="5">
        <v>368</v>
      </c>
      <c r="H44" s="8" t="s">
        <v>7</v>
      </c>
    </row>
    <row r="45" spans="1:8" ht="174.75" customHeight="1" x14ac:dyDescent="0.25">
      <c r="A45" s="1"/>
      <c r="B45" s="4"/>
      <c r="C45" s="3" t="s">
        <v>98</v>
      </c>
      <c r="D45" s="4" t="s">
        <v>97</v>
      </c>
      <c r="E45" s="4">
        <v>6</v>
      </c>
      <c r="F45" s="4">
        <f>15*168+148</f>
        <v>2668</v>
      </c>
      <c r="G45" s="5">
        <v>16008</v>
      </c>
      <c r="H45" s="8" t="s">
        <v>7</v>
      </c>
    </row>
    <row r="46" spans="1:8" ht="174.75" customHeight="1" x14ac:dyDescent="0.25">
      <c r="A46" s="1"/>
      <c r="B46" s="4"/>
      <c r="C46" s="3" t="s">
        <v>100</v>
      </c>
      <c r="D46" s="4" t="s">
        <v>99</v>
      </c>
      <c r="E46" s="4">
        <v>12</v>
      </c>
      <c r="F46" s="4">
        <f>36+48</f>
        <v>84</v>
      </c>
      <c r="G46" s="5">
        <v>1008</v>
      </c>
      <c r="H46" s="8" t="s">
        <v>58</v>
      </c>
    </row>
    <row r="47" spans="1:8" ht="174.75" customHeight="1" x14ac:dyDescent="0.25">
      <c r="A47" s="1"/>
      <c r="B47" s="4"/>
      <c r="C47" s="5" t="s">
        <v>101</v>
      </c>
      <c r="D47" s="17" t="s">
        <v>102</v>
      </c>
      <c r="E47" s="17">
        <v>24</v>
      </c>
      <c r="F47" s="17">
        <f>51+60+60</f>
        <v>171</v>
      </c>
      <c r="G47" s="5">
        <v>4104</v>
      </c>
      <c r="H47" s="9" t="s">
        <v>7</v>
      </c>
    </row>
    <row r="48" spans="1:8" ht="174.75" customHeight="1" x14ac:dyDescent="0.25">
      <c r="A48" s="1"/>
      <c r="B48" s="4"/>
      <c r="C48" s="5" t="s">
        <v>103</v>
      </c>
      <c r="D48" s="17" t="s">
        <v>104</v>
      </c>
      <c r="E48" s="17">
        <v>6</v>
      </c>
      <c r="F48" s="17">
        <v>574</v>
      </c>
      <c r="G48" s="5">
        <v>3444</v>
      </c>
      <c r="H48" s="9" t="s">
        <v>7</v>
      </c>
    </row>
    <row r="49" spans="1:8" ht="174.75" customHeight="1" x14ac:dyDescent="0.25">
      <c r="A49" s="1"/>
      <c r="B49" s="4"/>
      <c r="C49" s="3" t="s">
        <v>107</v>
      </c>
      <c r="D49" s="4" t="s">
        <v>108</v>
      </c>
      <c r="E49" s="4">
        <v>12</v>
      </c>
      <c r="F49" s="4">
        <f>107+350+280+250</f>
        <v>987</v>
      </c>
      <c r="G49" s="21" t="s">
        <v>189</v>
      </c>
      <c r="H49" s="8" t="s">
        <v>7</v>
      </c>
    </row>
    <row r="50" spans="1:8" ht="174.75" customHeight="1" x14ac:dyDescent="0.25">
      <c r="A50" s="1"/>
      <c r="B50" s="4"/>
      <c r="C50" s="5" t="s">
        <v>109</v>
      </c>
      <c r="D50" s="17" t="s">
        <v>110</v>
      </c>
      <c r="E50" s="17">
        <v>6</v>
      </c>
      <c r="F50" s="17">
        <v>306</v>
      </c>
      <c r="G50" s="5">
        <v>1836</v>
      </c>
      <c r="H50" s="9" t="s">
        <v>7</v>
      </c>
    </row>
    <row r="51" spans="1:8" ht="174.75" customHeight="1" x14ac:dyDescent="0.25">
      <c r="A51" s="1"/>
      <c r="B51" s="4"/>
      <c r="C51" s="3" t="s">
        <v>112</v>
      </c>
      <c r="D51" s="4" t="s">
        <v>111</v>
      </c>
      <c r="E51" s="4">
        <v>6</v>
      </c>
      <c r="F51" s="4">
        <v>46</v>
      </c>
      <c r="G51" s="5">
        <v>264</v>
      </c>
      <c r="H51" s="8" t="s">
        <v>7</v>
      </c>
    </row>
    <row r="52" spans="1:8" ht="174.75" customHeight="1" x14ac:dyDescent="0.25">
      <c r="A52" s="1"/>
      <c r="B52" s="4"/>
      <c r="C52" s="3" t="s">
        <v>114</v>
      </c>
      <c r="D52" s="3" t="s">
        <v>113</v>
      </c>
      <c r="E52" s="4">
        <v>6</v>
      </c>
      <c r="F52" s="4">
        <v>27</v>
      </c>
      <c r="G52" s="5">
        <v>162</v>
      </c>
      <c r="H52" s="8" t="s">
        <v>7</v>
      </c>
    </row>
    <row r="53" spans="1:8" ht="174.75" customHeight="1" x14ac:dyDescent="0.25">
      <c r="A53" s="1"/>
      <c r="B53" s="4"/>
      <c r="C53" s="3" t="s">
        <v>115</v>
      </c>
      <c r="D53" s="4" t="s">
        <v>116</v>
      </c>
      <c r="E53" s="4">
        <v>6</v>
      </c>
      <c r="F53" s="4">
        <v>39</v>
      </c>
      <c r="G53" s="5">
        <v>234</v>
      </c>
      <c r="H53" s="8" t="s">
        <v>7</v>
      </c>
    </row>
    <row r="54" spans="1:8" ht="174.75" customHeight="1" x14ac:dyDescent="0.25">
      <c r="A54" s="1"/>
      <c r="B54" s="4"/>
      <c r="C54" s="3" t="s">
        <v>117</v>
      </c>
      <c r="D54" s="4" t="s">
        <v>118</v>
      </c>
      <c r="E54" s="4">
        <v>6</v>
      </c>
      <c r="F54" s="4">
        <v>35</v>
      </c>
      <c r="G54" s="5">
        <v>210</v>
      </c>
      <c r="H54" s="8" t="s">
        <v>7</v>
      </c>
    </row>
    <row r="55" spans="1:8" ht="174.75" customHeight="1" x14ac:dyDescent="0.25">
      <c r="A55" s="1"/>
      <c r="B55" s="4"/>
      <c r="C55" s="3" t="s">
        <v>119</v>
      </c>
      <c r="D55" s="4" t="s">
        <v>116</v>
      </c>
      <c r="E55" s="4">
        <v>3</v>
      </c>
      <c r="F55" s="4">
        <v>39</v>
      </c>
      <c r="G55" s="5">
        <v>117</v>
      </c>
      <c r="H55" s="8" t="s">
        <v>7</v>
      </c>
    </row>
    <row r="56" spans="1:8" ht="174.75" customHeight="1" x14ac:dyDescent="0.25">
      <c r="A56" s="1"/>
      <c r="B56" s="4"/>
      <c r="C56" s="3" t="s">
        <v>120</v>
      </c>
      <c r="D56" s="4" t="s">
        <v>121</v>
      </c>
      <c r="E56" s="4">
        <v>6</v>
      </c>
      <c r="F56" s="4">
        <v>41</v>
      </c>
      <c r="G56" s="5">
        <v>246</v>
      </c>
      <c r="H56" s="8" t="s">
        <v>58</v>
      </c>
    </row>
    <row r="57" spans="1:8" ht="174.75" customHeight="1" x14ac:dyDescent="0.25">
      <c r="A57" s="1"/>
      <c r="B57" s="4"/>
      <c r="C57" s="3" t="s">
        <v>123</v>
      </c>
      <c r="D57" s="3" t="s">
        <v>122</v>
      </c>
      <c r="E57" s="4">
        <v>6</v>
      </c>
      <c r="F57" s="4">
        <v>200</v>
      </c>
      <c r="G57" s="5">
        <v>1200</v>
      </c>
      <c r="H57" s="8" t="s">
        <v>7</v>
      </c>
    </row>
    <row r="58" spans="1:8" ht="174.75" customHeight="1" x14ac:dyDescent="0.25">
      <c r="A58" s="1"/>
      <c r="B58" s="4"/>
      <c r="C58" s="3" t="s">
        <v>139</v>
      </c>
      <c r="D58" s="4" t="s">
        <v>138</v>
      </c>
      <c r="E58" s="4">
        <v>12</v>
      </c>
      <c r="F58" s="4">
        <v>70</v>
      </c>
      <c r="G58" s="5">
        <v>840</v>
      </c>
      <c r="H58" s="8" t="s">
        <v>7</v>
      </c>
    </row>
    <row r="59" spans="1:8" ht="174.75" customHeight="1" x14ac:dyDescent="0.25">
      <c r="A59" s="1"/>
      <c r="B59" s="4"/>
      <c r="C59" s="5" t="s">
        <v>130</v>
      </c>
      <c r="D59" s="17" t="s">
        <v>131</v>
      </c>
      <c r="E59" s="17">
        <v>6</v>
      </c>
      <c r="F59" s="17">
        <f>180+217+18+145</f>
        <v>560</v>
      </c>
      <c r="G59" s="5">
        <v>3360</v>
      </c>
      <c r="H59" s="9" t="s">
        <v>7</v>
      </c>
    </row>
    <row r="60" spans="1:8" ht="174.75" customHeight="1" x14ac:dyDescent="0.25">
      <c r="A60" s="1"/>
      <c r="B60" s="4"/>
      <c r="C60" s="3" t="s">
        <v>124</v>
      </c>
      <c r="D60" s="4" t="s">
        <v>125</v>
      </c>
      <c r="E60" s="4">
        <v>6</v>
      </c>
      <c r="F60" s="4">
        <v>192</v>
      </c>
      <c r="G60" s="5">
        <v>1152</v>
      </c>
      <c r="H60" s="9" t="s">
        <v>58</v>
      </c>
    </row>
    <row r="61" spans="1:8" ht="174.75" customHeight="1" x14ac:dyDescent="0.25">
      <c r="A61" s="1"/>
      <c r="B61" s="4"/>
      <c r="C61" s="3" t="s">
        <v>135</v>
      </c>
      <c r="D61" s="4" t="s">
        <v>132</v>
      </c>
      <c r="E61" s="4">
        <v>3</v>
      </c>
      <c r="F61" s="4">
        <v>160</v>
      </c>
      <c r="G61" s="5">
        <v>480</v>
      </c>
      <c r="H61" s="9" t="s">
        <v>58</v>
      </c>
    </row>
    <row r="62" spans="1:8" ht="174.75" customHeight="1" x14ac:dyDescent="0.25">
      <c r="A62" s="1"/>
      <c r="B62" s="4"/>
      <c r="C62" s="3" t="s">
        <v>134</v>
      </c>
      <c r="D62" s="4" t="s">
        <v>133</v>
      </c>
      <c r="E62" s="4">
        <v>3</v>
      </c>
      <c r="F62" s="4">
        <f>280+160+130+226+76</f>
        <v>872</v>
      </c>
      <c r="G62" s="5">
        <v>2616</v>
      </c>
      <c r="H62" s="9" t="s">
        <v>58</v>
      </c>
    </row>
    <row r="63" spans="1:8" ht="174.75" customHeight="1" x14ac:dyDescent="0.25">
      <c r="A63" s="1"/>
      <c r="B63" s="4"/>
      <c r="C63" s="3" t="s">
        <v>143</v>
      </c>
      <c r="D63" s="4" t="s">
        <v>142</v>
      </c>
      <c r="E63" s="4">
        <v>6</v>
      </c>
      <c r="F63" s="4">
        <v>282</v>
      </c>
      <c r="G63" s="5">
        <v>1692</v>
      </c>
      <c r="H63" s="9" t="s">
        <v>58</v>
      </c>
    </row>
    <row r="64" spans="1:8" ht="174.75" customHeight="1" x14ac:dyDescent="0.25">
      <c r="A64" s="1"/>
      <c r="B64" s="4"/>
      <c r="C64" s="5" t="s">
        <v>126</v>
      </c>
      <c r="D64" s="17" t="s">
        <v>127</v>
      </c>
      <c r="E64" s="17">
        <v>12</v>
      </c>
      <c r="F64" s="17">
        <f>96*4</f>
        <v>384</v>
      </c>
      <c r="G64" s="5">
        <v>4608</v>
      </c>
      <c r="H64" s="9" t="s">
        <v>58</v>
      </c>
    </row>
    <row r="65" spans="1:8" ht="174.75" customHeight="1" x14ac:dyDescent="0.25">
      <c r="A65" s="1"/>
      <c r="B65" s="4"/>
      <c r="C65" s="5" t="s">
        <v>128</v>
      </c>
      <c r="D65" s="17" t="s">
        <v>129</v>
      </c>
      <c r="E65" s="17">
        <v>12</v>
      </c>
      <c r="F65" s="17">
        <v>64</v>
      </c>
      <c r="G65" s="5">
        <v>768</v>
      </c>
      <c r="H65" s="9" t="s">
        <v>58</v>
      </c>
    </row>
    <row r="66" spans="1:8" ht="174.75" customHeight="1" x14ac:dyDescent="0.25">
      <c r="A66" s="1"/>
      <c r="B66" s="4"/>
      <c r="C66" s="5" t="s">
        <v>137</v>
      </c>
      <c r="D66" s="17" t="s">
        <v>136</v>
      </c>
      <c r="E66" s="17">
        <v>4</v>
      </c>
      <c r="F66" s="17">
        <f>115+90+170+156+201+232+243</f>
        <v>1207</v>
      </c>
      <c r="G66" s="5">
        <v>4828</v>
      </c>
      <c r="H66" s="9" t="s">
        <v>58</v>
      </c>
    </row>
    <row r="67" spans="1:8" ht="174.75" customHeight="1" x14ac:dyDescent="0.25">
      <c r="A67" s="1"/>
      <c r="B67" s="4"/>
      <c r="C67" s="5" t="s">
        <v>145</v>
      </c>
      <c r="D67" s="17" t="s">
        <v>144</v>
      </c>
      <c r="E67" s="17">
        <v>288</v>
      </c>
      <c r="F67" s="17">
        <v>3</v>
      </c>
      <c r="G67" s="5">
        <v>864</v>
      </c>
      <c r="H67" s="9" t="s">
        <v>58</v>
      </c>
    </row>
    <row r="68" spans="1:8" ht="174.75" customHeight="1" x14ac:dyDescent="0.25">
      <c r="A68" s="1"/>
      <c r="B68" s="4"/>
      <c r="C68" s="5" t="s">
        <v>141</v>
      </c>
      <c r="D68" s="17" t="s">
        <v>140</v>
      </c>
      <c r="E68" s="17">
        <v>6</v>
      </c>
      <c r="F68" s="17">
        <v>249</v>
      </c>
      <c r="G68" s="5">
        <v>1494</v>
      </c>
      <c r="H68" s="9" t="s">
        <v>58</v>
      </c>
    </row>
    <row r="69" spans="1:8" ht="174.75" customHeight="1" x14ac:dyDescent="0.25">
      <c r="A69" s="1"/>
      <c r="B69" s="4"/>
      <c r="C69" s="5" t="s">
        <v>146</v>
      </c>
      <c r="D69" s="17" t="s">
        <v>147</v>
      </c>
      <c r="E69" s="17">
        <v>6</v>
      </c>
      <c r="F69" s="17">
        <v>101</v>
      </c>
      <c r="G69" s="5">
        <v>606</v>
      </c>
      <c r="H69" s="9" t="s">
        <v>58</v>
      </c>
    </row>
    <row r="70" spans="1:8" ht="174.75" customHeight="1" x14ac:dyDescent="0.25">
      <c r="A70" s="1"/>
      <c r="B70" s="4"/>
      <c r="C70" s="5" t="s">
        <v>151</v>
      </c>
      <c r="D70" s="17" t="s">
        <v>148</v>
      </c>
      <c r="E70" s="17">
        <v>3</v>
      </c>
      <c r="F70" s="17">
        <v>89</v>
      </c>
      <c r="G70" s="5">
        <v>267</v>
      </c>
      <c r="H70" s="9" t="s">
        <v>58</v>
      </c>
    </row>
    <row r="71" spans="1:8" ht="174.75" customHeight="1" x14ac:dyDescent="0.25">
      <c r="A71" s="1"/>
      <c r="B71" s="4"/>
      <c r="C71" s="5" t="s">
        <v>149</v>
      </c>
      <c r="D71" s="17" t="s">
        <v>150</v>
      </c>
      <c r="E71" s="17">
        <v>4</v>
      </c>
      <c r="F71" s="17">
        <v>5</v>
      </c>
      <c r="G71" s="5">
        <v>20</v>
      </c>
      <c r="H71" s="9" t="s">
        <v>58</v>
      </c>
    </row>
    <row r="72" spans="1:8" ht="174.75" customHeight="1" x14ac:dyDescent="0.25">
      <c r="A72" s="1"/>
      <c r="B72" s="4"/>
      <c r="C72" s="5" t="s">
        <v>152</v>
      </c>
      <c r="D72" s="17" t="s">
        <v>153</v>
      </c>
      <c r="E72" s="17">
        <v>6</v>
      </c>
      <c r="F72" s="17">
        <v>7</v>
      </c>
      <c r="G72" s="5">
        <v>42</v>
      </c>
      <c r="H72" s="9" t="s">
        <v>58</v>
      </c>
    </row>
    <row r="73" spans="1:8" ht="174.75" customHeight="1" x14ac:dyDescent="0.25">
      <c r="A73" s="1"/>
      <c r="B73" s="5"/>
      <c r="C73" s="5" t="s">
        <v>154</v>
      </c>
      <c r="D73" s="5" t="s">
        <v>155</v>
      </c>
      <c r="E73" s="5">
        <v>12</v>
      </c>
      <c r="F73" s="5">
        <v>34</v>
      </c>
      <c r="G73" s="5">
        <v>396</v>
      </c>
      <c r="H73" s="9"/>
    </row>
    <row r="74" spans="1:8" ht="174.75" customHeight="1" x14ac:dyDescent="0.25">
      <c r="A74" s="1"/>
      <c r="B74" s="4"/>
      <c r="C74" s="5" t="s">
        <v>156</v>
      </c>
      <c r="D74" s="5" t="s">
        <v>157</v>
      </c>
      <c r="E74" s="5">
        <v>12</v>
      </c>
      <c r="F74" s="5">
        <v>25</v>
      </c>
      <c r="G74" s="5">
        <v>300</v>
      </c>
      <c r="H74" s="9"/>
    </row>
    <row r="75" spans="1:8" ht="174.75" customHeight="1" x14ac:dyDescent="0.25">
      <c r="A75" s="1"/>
      <c r="B75" s="4"/>
      <c r="C75" s="5" t="s">
        <v>158</v>
      </c>
      <c r="D75" s="17" t="s">
        <v>159</v>
      </c>
      <c r="E75" s="17">
        <v>12</v>
      </c>
      <c r="F75" s="17">
        <v>25</v>
      </c>
      <c r="G75" s="9">
        <v>300</v>
      </c>
      <c r="H75" s="9"/>
    </row>
    <row r="76" spans="1:8" ht="174.75" customHeight="1" x14ac:dyDescent="0.25">
      <c r="A76" s="1"/>
      <c r="B76" s="4"/>
      <c r="C76" s="5" t="s">
        <v>160</v>
      </c>
      <c r="D76" s="17" t="s">
        <v>161</v>
      </c>
      <c r="E76" s="17">
        <v>12</v>
      </c>
      <c r="F76" s="17">
        <v>60</v>
      </c>
      <c r="G76" s="5">
        <v>720</v>
      </c>
      <c r="H76" s="9"/>
    </row>
    <row r="77" spans="1:8" ht="174.75" customHeight="1" x14ac:dyDescent="0.25">
      <c r="A77" s="1"/>
      <c r="B77" s="4"/>
      <c r="C77" s="5" t="s">
        <v>162</v>
      </c>
      <c r="D77" s="17" t="s">
        <v>163</v>
      </c>
      <c r="E77" s="17">
        <v>12</v>
      </c>
      <c r="F77" s="17">
        <v>154</v>
      </c>
      <c r="G77" s="5">
        <v>1848</v>
      </c>
      <c r="H77" s="9"/>
    </row>
    <row r="78" spans="1:8" ht="174.75" customHeight="1" x14ac:dyDescent="0.25">
      <c r="A78" s="1"/>
      <c r="B78" s="4"/>
      <c r="C78" s="5" t="s">
        <v>164</v>
      </c>
      <c r="D78" s="5" t="s">
        <v>165</v>
      </c>
      <c r="E78" s="17">
        <v>12</v>
      </c>
      <c r="F78" s="17">
        <v>66</v>
      </c>
      <c r="G78" s="5">
        <v>792</v>
      </c>
      <c r="H78" s="9"/>
    </row>
    <row r="79" spans="1:8" ht="174.75" customHeight="1" x14ac:dyDescent="0.25">
      <c r="A79" s="1"/>
      <c r="B79" s="4"/>
      <c r="C79" s="5" t="s">
        <v>166</v>
      </c>
      <c r="D79" s="17" t="s">
        <v>167</v>
      </c>
      <c r="E79" s="17">
        <v>12</v>
      </c>
      <c r="F79" s="17">
        <v>46</v>
      </c>
      <c r="G79" s="5">
        <v>528</v>
      </c>
      <c r="H79" s="9"/>
    </row>
    <row r="80" spans="1:8" ht="174.75" customHeight="1" x14ac:dyDescent="0.25">
      <c r="A80" s="1"/>
      <c r="B80" s="4"/>
      <c r="C80" s="5" t="s">
        <v>168</v>
      </c>
      <c r="D80" s="17" t="s">
        <v>169</v>
      </c>
      <c r="E80" s="17">
        <v>12</v>
      </c>
      <c r="F80" s="17">
        <v>60</v>
      </c>
      <c r="G80" s="5">
        <v>720</v>
      </c>
      <c r="H80" s="9"/>
    </row>
    <row r="81" spans="1:8" ht="174.75" customHeight="1" x14ac:dyDescent="0.25">
      <c r="A81" s="1"/>
      <c r="B81" s="4"/>
      <c r="C81" s="5" t="s">
        <v>170</v>
      </c>
      <c r="D81" s="17" t="s">
        <v>171</v>
      </c>
      <c r="E81" s="17">
        <v>12</v>
      </c>
      <c r="F81" s="17">
        <v>63</v>
      </c>
      <c r="G81" s="5">
        <v>756</v>
      </c>
      <c r="H81" s="9"/>
    </row>
    <row r="82" spans="1:8" ht="174.75" customHeight="1" x14ac:dyDescent="0.25">
      <c r="A82" s="1"/>
      <c r="B82" s="4"/>
      <c r="C82" s="5" t="s">
        <v>172</v>
      </c>
      <c r="D82" s="17" t="s">
        <v>173</v>
      </c>
      <c r="E82" s="17">
        <v>12</v>
      </c>
      <c r="F82" s="17">
        <f>173+96</f>
        <v>269</v>
      </c>
      <c r="G82" s="5">
        <v>3228</v>
      </c>
      <c r="H82" s="9"/>
    </row>
    <row r="83" spans="1:8" ht="174.75" customHeight="1" x14ac:dyDescent="0.25">
      <c r="A83" s="1"/>
      <c r="B83" s="4"/>
      <c r="C83" s="5" t="s">
        <v>126</v>
      </c>
      <c r="D83" s="17" t="s">
        <v>127</v>
      </c>
      <c r="E83" s="17">
        <v>12</v>
      </c>
      <c r="F83" s="17">
        <f>176+176</f>
        <v>352</v>
      </c>
      <c r="G83" s="5">
        <v>4224</v>
      </c>
      <c r="H83" s="9"/>
    </row>
    <row r="84" spans="1:8" ht="174.75" customHeight="1" x14ac:dyDescent="0.25">
      <c r="A84" s="1"/>
      <c r="B84" s="4"/>
      <c r="C84" s="5" t="s">
        <v>174</v>
      </c>
      <c r="D84" s="17" t="s">
        <v>175</v>
      </c>
      <c r="E84" s="17">
        <v>6</v>
      </c>
      <c r="F84" s="17">
        <v>70</v>
      </c>
      <c r="G84" s="5">
        <v>420</v>
      </c>
      <c r="H84" s="21"/>
    </row>
    <row r="85" spans="1:8" ht="174.75" customHeight="1" x14ac:dyDescent="0.25">
      <c r="A85" s="1"/>
      <c r="B85" s="4"/>
      <c r="C85" s="5" t="s">
        <v>176</v>
      </c>
      <c r="D85" s="17" t="s">
        <v>177</v>
      </c>
      <c r="E85" s="17">
        <v>6</v>
      </c>
      <c r="F85" s="17">
        <v>139</v>
      </c>
      <c r="G85" s="5">
        <v>834</v>
      </c>
      <c r="H85" s="9"/>
    </row>
    <row r="86" spans="1:8" ht="174.75" customHeight="1" x14ac:dyDescent="0.25">
      <c r="A86" s="1"/>
      <c r="B86" s="4"/>
      <c r="C86" s="6" t="s">
        <v>179</v>
      </c>
      <c r="D86" s="5" t="s">
        <v>178</v>
      </c>
      <c r="E86" s="17">
        <v>12</v>
      </c>
      <c r="F86" s="17">
        <v>401</v>
      </c>
      <c r="G86" s="5">
        <v>4812</v>
      </c>
      <c r="H86" s="9"/>
    </row>
    <row r="87" spans="1:8" ht="174.75" customHeight="1" x14ac:dyDescent="0.25">
      <c r="A87" s="1"/>
      <c r="B87" s="4"/>
      <c r="C87" s="5" t="s">
        <v>181</v>
      </c>
      <c r="D87" s="17" t="s">
        <v>180</v>
      </c>
      <c r="E87" s="17">
        <v>12</v>
      </c>
      <c r="F87" s="17">
        <v>137</v>
      </c>
      <c r="G87" s="5">
        <v>1644</v>
      </c>
      <c r="H87" s="9"/>
    </row>
    <row r="88" spans="1:8" ht="174.75" customHeight="1" x14ac:dyDescent="0.25">
      <c r="A88" s="1"/>
      <c r="B88" s="4"/>
      <c r="C88" s="5" t="s">
        <v>183</v>
      </c>
      <c r="D88" s="17" t="s">
        <v>182</v>
      </c>
      <c r="E88" s="17">
        <v>12</v>
      </c>
      <c r="F88" s="17">
        <v>61</v>
      </c>
      <c r="G88" s="5">
        <v>732</v>
      </c>
      <c r="H88" s="9"/>
    </row>
    <row r="89" spans="1:8" ht="174.75" customHeight="1" x14ac:dyDescent="0.25">
      <c r="A89" s="14"/>
      <c r="B89" s="15"/>
      <c r="C89" s="16"/>
      <c r="D89" s="19"/>
      <c r="E89" s="19"/>
      <c r="F89" s="19"/>
      <c r="G89" s="16"/>
      <c r="H89" s="20"/>
    </row>
  </sheetData>
  <phoneticPr fontId="0" type="noConversion"/>
  <pageMargins left="0.25" right="0.25" top="0.25" bottom="0.2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>office</cp:lastModifiedBy>
  <cp:lastPrinted>2020-05-18T19:33:38Z</cp:lastPrinted>
  <dcterms:created xsi:type="dcterms:W3CDTF">2014-11-26T19:57:16Z</dcterms:created>
  <dcterms:modified xsi:type="dcterms:W3CDTF">2021-02-08T09:18:29Z</dcterms:modified>
</cp:coreProperties>
</file>